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8C2C07C2-2C96-4DCB-86D5-0571B59A5C4E}" xr6:coauthVersionLast="47" xr6:coauthVersionMax="47" xr10:uidLastSave="{00000000-0000-0000-0000-000000000000}"/>
  <bookViews>
    <workbookView xWindow="-108" yWindow="-108" windowWidth="23256" windowHeight="12456" firstSheet="2" activeTab="6" xr2:uid="{00000000-000D-0000-FFFF-FFFF00000000}"/>
  </bookViews>
  <sheets>
    <sheet name="S2T" sheetId="9" r:id="rId1"/>
    <sheet name="scores par items" sheetId="3" r:id="rId2"/>
    <sheet name="moyennes par dimensions" sheetId="4" r:id="rId3"/>
    <sheet name="percentiles femmes" sheetId="1" r:id="rId4"/>
    <sheet name="percentiles hommes" sheetId="2" r:id="rId5"/>
    <sheet name="grpah femme" sheetId="5" r:id="rId6"/>
    <sheet name="graph homme" sheetId="6" r:id="rId7"/>
    <sheet name="Liste" sheetId="10" r:id="rId8"/>
    <sheet name="droits d'auteurs" sheetId="8"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8" i="9" l="1"/>
  <c r="C29" i="9"/>
  <c r="C30" i="9"/>
  <c r="C31" i="9"/>
  <c r="C32" i="9"/>
  <c r="C33" i="9"/>
  <c r="C34" i="9"/>
  <c r="C35" i="9"/>
  <c r="C36" i="9"/>
  <c r="C8" i="9"/>
  <c r="C9" i="9"/>
  <c r="C10" i="9"/>
  <c r="C11" i="9"/>
  <c r="C12" i="9"/>
  <c r="C13" i="9"/>
  <c r="C15" i="9"/>
  <c r="C16" i="9"/>
  <c r="C17" i="9"/>
  <c r="C18" i="9"/>
  <c r="C19" i="9"/>
  <c r="C20" i="9"/>
  <c r="C21" i="9"/>
  <c r="C22" i="9"/>
  <c r="C23" i="9"/>
  <c r="C25" i="9"/>
  <c r="C26" i="9"/>
  <c r="C27" i="9"/>
  <c r="C3" i="9"/>
  <c r="C4" i="9"/>
  <c r="C5" i="9"/>
  <c r="C6" i="9"/>
  <c r="C7" i="9"/>
  <c r="C2" i="9"/>
  <c r="V2" i="3" a="1"/>
  <c r="R2" i="3" a="1"/>
  <c r="AD2" i="3" a="1"/>
  <c r="T2" i="3" a="1"/>
  <c r="Q2" i="3" a="1"/>
  <c r="AB2" i="3" a="1"/>
  <c r="D2" i="3" a="1"/>
  <c r="O2" i="3" a="1"/>
  <c r="U2" i="3" a="1"/>
  <c r="G2" i="3" a="1"/>
  <c r="AG2" i="3" a="1"/>
  <c r="K2" i="3" a="1"/>
  <c r="J2" i="3" a="1"/>
  <c r="E2" i="3" a="1"/>
  <c r="C2" i="3" a="1"/>
  <c r="AE2" i="3" a="1"/>
  <c r="M2" i="3" a="1"/>
  <c r="I2" i="3" a="1"/>
  <c r="L2" i="3" a="1"/>
  <c r="AF2" i="3" a="1"/>
  <c r="AA2" i="3" a="1"/>
  <c r="F2" i="3" a="1"/>
  <c r="X2" i="3" a="1"/>
  <c r="A2" i="3" a="1"/>
  <c r="B2" i="3" a="1"/>
  <c r="W2" i="3" a="1"/>
  <c r="N2" i="3" a="1"/>
  <c r="H2" i="3" a="1"/>
  <c r="Z2" i="3" a="1"/>
  <c r="P2" i="3" a="1"/>
  <c r="AC2" i="3" a="1"/>
  <c r="S2" i="3" a="1"/>
  <c r="Y2" i="3" a="1"/>
  <c r="Z2" i="3" l="1"/>
  <c r="AG2" i="3"/>
  <c r="Y2" i="3"/>
  <c r="AF2" i="3"/>
  <c r="AB2" i="3"/>
  <c r="X2" i="3"/>
  <c r="AD2" i="3"/>
  <c r="AC2" i="3"/>
  <c r="AE2" i="3"/>
  <c r="AA2" i="3"/>
  <c r="W2" i="3"/>
  <c r="V2" i="3"/>
  <c r="R2" i="3"/>
  <c r="P2" i="3"/>
  <c r="U2" i="3"/>
  <c r="Q2" i="3"/>
  <c r="T2" i="3"/>
  <c r="S2" i="3"/>
  <c r="O2" i="3"/>
  <c r="N2" i="3"/>
  <c r="M2" i="3"/>
  <c r="G2" i="3"/>
  <c r="F2" i="3"/>
  <c r="J2" i="3"/>
  <c r="L2" i="3"/>
  <c r="H2" i="3"/>
  <c r="K2" i="3"/>
  <c r="I2" i="3"/>
  <c r="E2" i="3"/>
  <c r="D2" i="3"/>
  <c r="C2" i="3"/>
  <c r="B2" i="3"/>
  <c r="A2" i="3"/>
  <c r="B12" i="4" l="1"/>
  <c r="O25" i="1" s="1"/>
  <c r="O23" i="2" s="1"/>
  <c r="O24" i="2" s="1"/>
  <c r="L2" i="6" s="1"/>
  <c r="B6" i="4"/>
  <c r="H25" i="1" s="1"/>
  <c r="H23" i="2" s="1"/>
  <c r="H24" i="2" s="1"/>
  <c r="F2" i="6" s="1"/>
  <c r="B10" i="4"/>
  <c r="L25" i="1" s="1"/>
  <c r="L23" i="2" s="1"/>
  <c r="L24" i="2" s="1"/>
  <c r="J2" i="6" s="1"/>
  <c r="B4" i="4"/>
  <c r="F25" i="1" s="1"/>
  <c r="F26" i="1" s="1"/>
  <c r="D3" i="5" s="1"/>
  <c r="B5" i="4"/>
  <c r="G25" i="1" s="1"/>
  <c r="G23" i="2" s="1"/>
  <c r="G24" i="2" s="1"/>
  <c r="E2" i="6" s="1"/>
  <c r="B8" i="4"/>
  <c r="J25" i="1" s="1"/>
  <c r="J26" i="1" s="1"/>
  <c r="H3" i="5" s="1"/>
  <c r="B9" i="4"/>
  <c r="K25" i="1" s="1"/>
  <c r="K23" i="2" s="1"/>
  <c r="K24" i="2" s="1"/>
  <c r="I2" i="6" s="1"/>
  <c r="B3" i="4"/>
  <c r="E25" i="1" s="1"/>
  <c r="E23" i="2" s="1"/>
  <c r="E24" i="2" s="1"/>
  <c r="C2" i="6" s="1"/>
  <c r="B7" i="4"/>
  <c r="I25" i="1" s="1"/>
  <c r="I23" i="2" s="1"/>
  <c r="I24" i="2" s="1"/>
  <c r="G2" i="6" s="1"/>
  <c r="B11" i="4"/>
  <c r="M25" i="1" s="1"/>
  <c r="M23" i="2" s="1"/>
  <c r="M24" i="2" s="1"/>
  <c r="K2" i="6" s="1"/>
  <c r="B2" i="4"/>
  <c r="D25" i="1" s="1"/>
  <c r="D26" i="1" s="1"/>
  <c r="B3" i="5" s="1"/>
  <c r="O26" i="1" l="1"/>
  <c r="L3" i="5" s="1"/>
  <c r="L26" i="1"/>
  <c r="J3" i="5" s="1"/>
  <c r="H26" i="1"/>
  <c r="F3" i="5" s="1"/>
  <c r="F23" i="2"/>
  <c r="F24" i="2" s="1"/>
  <c r="D2" i="6" s="1"/>
  <c r="J23" i="2"/>
  <c r="J24" i="2" s="1"/>
  <c r="H2" i="6" s="1"/>
  <c r="G26" i="1"/>
  <c r="E3" i="5" s="1"/>
  <c r="K26" i="1"/>
  <c r="I3" i="5" s="1"/>
  <c r="M26" i="1"/>
  <c r="K3" i="5" s="1"/>
  <c r="E26" i="1"/>
  <c r="C3" i="5" s="1"/>
  <c r="I26" i="1"/>
  <c r="G3" i="5" s="1"/>
  <c r="D23" i="2"/>
  <c r="D24" i="2" s="1"/>
  <c r="B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<sst xmlns="http://schemas.openxmlformats.org/spreadsheetml/2006/main" count="250" uniqueCount="141">
  <si>
    <t>Statistiques</t>
  </si>
  <si>
    <t>2. Sexe</t>
  </si>
  <si>
    <t>pensée et affect neg</t>
  </si>
  <si>
    <t>psychotrauma</t>
  </si>
  <si>
    <t>addiction</t>
  </si>
  <si>
    <t>TCA</t>
  </si>
  <si>
    <t>troubles du comportement et de la perception</t>
  </si>
  <si>
    <t>panique et agoraphobie</t>
  </si>
  <si>
    <t>labilité émo</t>
  </si>
  <si>
    <t>abatement</t>
  </si>
  <si>
    <t>neurodev</t>
  </si>
  <si>
    <t>anxiété</t>
  </si>
  <si>
    <t>retentissement fonctionnel</t>
  </si>
  <si>
    <t>Femme</t>
  </si>
  <si>
    <t>N</t>
  </si>
  <si>
    <t>Valide</t>
  </si>
  <si>
    <t>Manquant</t>
  </si>
  <si>
    <t>Percentiles</t>
  </si>
  <si>
    <t>5</t>
  </si>
  <si>
    <t>10</t>
  </si>
  <si>
    <t>15</t>
  </si>
  <si>
    <t>20</t>
  </si>
  <si>
    <t>25</t>
  </si>
  <si>
    <t>30</t>
  </si>
  <si>
    <t>35</t>
  </si>
  <si>
    <t>40</t>
  </si>
  <si>
    <t>45</t>
  </si>
  <si>
    <t>50</t>
  </si>
  <si>
    <t>55</t>
  </si>
  <si>
    <t>60</t>
  </si>
  <si>
    <t>65</t>
  </si>
  <si>
    <t>70</t>
  </si>
  <si>
    <t>75</t>
  </si>
  <si>
    <t>80</t>
  </si>
  <si>
    <t>85</t>
  </si>
  <si>
    <t>90</t>
  </si>
  <si>
    <t>95</t>
  </si>
  <si>
    <t>100</t>
  </si>
  <si>
    <t>Homme</t>
  </si>
  <si>
    <t>Score patient</t>
  </si>
  <si>
    <t>Formule</t>
  </si>
  <si>
    <t>percentile</t>
  </si>
  <si>
    <t>labilité émotionnelle</t>
  </si>
  <si>
    <t>abattement</t>
  </si>
  <si>
    <t>Psychotraumatismes</t>
  </si>
  <si>
    <t>Addiction</t>
  </si>
  <si>
    <t>Troubles du comportement et de la perception</t>
  </si>
  <si>
    <t>neurodéveloppement</t>
  </si>
  <si>
    <t xml:space="preserve">anxiété </t>
  </si>
  <si>
    <t>Pensées et affects négatif</t>
  </si>
  <si>
    <t>Score fragile</t>
  </si>
  <si>
    <t>Socres pathologiques</t>
  </si>
  <si>
    <t>« Cette œuvre est diffusée sous licence CC BY NC ND  4.0 dont les termes sont disponibles via le lien suivant : https://creativecommons.org/licenses/by-nc-nd/4.0/deed.fr  ».</t>
  </si>
  <si>
    <t>Item1</t>
  </si>
  <si>
    <t>Item2</t>
  </si>
  <si>
    <t>Item3</t>
  </si>
  <si>
    <t>Item4</t>
  </si>
  <si>
    <t>Item5</t>
  </si>
  <si>
    <t>Item6</t>
  </si>
  <si>
    <t>Item7</t>
  </si>
  <si>
    <t>Item8</t>
  </si>
  <si>
    <t>Item9</t>
  </si>
  <si>
    <t>Item10</t>
  </si>
  <si>
    <t>Item11</t>
  </si>
  <si>
    <t>Item12</t>
  </si>
  <si>
    <t>Item13</t>
  </si>
  <si>
    <t>Item14</t>
  </si>
  <si>
    <t>Item15</t>
  </si>
  <si>
    <t>Item16</t>
  </si>
  <si>
    <t>Item17</t>
  </si>
  <si>
    <t>Item18</t>
  </si>
  <si>
    <t>Item19</t>
  </si>
  <si>
    <t>Item20</t>
  </si>
  <si>
    <t>Item21</t>
  </si>
  <si>
    <t>Item22</t>
  </si>
  <si>
    <t>Item23</t>
  </si>
  <si>
    <t>Item24</t>
  </si>
  <si>
    <t>Item25</t>
  </si>
  <si>
    <t>Item26</t>
  </si>
  <si>
    <t>Item27</t>
  </si>
  <si>
    <t>Item28</t>
  </si>
  <si>
    <t>Item29</t>
  </si>
  <si>
    <t>Item30</t>
  </si>
  <si>
    <t>Item31</t>
  </si>
  <si>
    <t>Item32</t>
  </si>
  <si>
    <t>Item33</t>
  </si>
  <si>
    <t>Deshayes, A., Leroy, A., &amp; Vancappel, A. (2025). Development &amp; Validation of a Short Version of the Symptomatic Transdiagnostic Test (s-S2T) : A New Quick Screening Tool for Clinicians. Journal of Rational-Emotive &amp; Cognitive-Behavior Therapy, 43(3), 33. https://doi.org/10.1007/s10942-025-00605-1</t>
  </si>
  <si>
    <t>Vous sentir déprimé</t>
  </si>
  <si>
    <t>Avoir pensé à la mort ou tenté de vous suicider</t>
  </si>
  <si>
    <t>Avoir des pensées particulièrement négatives sur le monde ou les autres comme « la vie est nulle » ou « il n'existe pas de bonnes personnes »</t>
  </si>
  <si>
    <t>Avoir peu d'intérêt ou de plaisir à faire les choses</t>
  </si>
  <si>
    <t>Vous sentir fatigué ou sans énergie</t>
  </si>
  <si>
    <t>Vous sentir ralenti</t>
  </si>
  <si>
    <t>Avoir des crises brutales d'anxiété qui se traduisent par des symptômes physiques comme par exemple des difficultés à respirer, le cœur qui bat vite ou encore de la transpiration</t>
  </si>
  <si>
    <t>Redouter la survenue brutale de crises d'anxiété</t>
  </si>
  <si>
    <t>Avoir peur d'aller dans des endroits où il serait compliqué de s'enfuir ou d'être aidé en cas de crises brutales d'anxiété</t>
  </si>
  <si>
    <t>Avoir peur que les autres portent leur attention sur vous</t>
  </si>
  <si>
    <t>Avoir des pensées obsédantes comme par exemple l'idée d'être souillé ou de faire du mal à quelqu'un</t>
  </si>
  <si>
    <t>Éviter les situations qui vous font peur</t>
  </si>
  <si>
    <t>Avoir des émotions négatives lorsque quelque chose rappelle cet événement</t>
  </si>
  <si>
    <t>Avoir des souvenirs intrusifs (images, sons, odeurs, sensations) de l'événement qui vous reviennent à l'esprit</t>
  </si>
  <si>
    <t>Avoir du mal à vous adapter face à cet événement</t>
  </si>
  <si>
    <t>Avoir des réactions émotionnelles intenses et changeantes</t>
  </si>
  <si>
    <t>Faire des choses insensées pour éviter d'être abandonné par quelqu'un</t>
  </si>
  <si>
    <t>Faire preuve d'impulsivité (ex : acheter des choses chères sans réfléchir)</t>
  </si>
  <si>
    <t>Faire des crises de gloutonnerie où vous perdez le contrôle et mangez avec excès</t>
  </si>
  <si>
    <t>Restreindre volontairement votre alimentation</t>
  </si>
  <si>
    <t>Avoir peur de prendre du poids ou de devenir gros(se)</t>
  </si>
  <si>
    <t>Avoir constaté que ces consommations/comportements sont négatives pour vous mais ne pas pouvoir les arrêter</t>
  </si>
  <si>
    <t>Avoir du mal à contrôler votre consommation/comportement</t>
  </si>
  <si>
    <t>Avoir des envies presque irrépressibles de consommer/réaliser ce comportement</t>
  </si>
  <si>
    <t>Avoir des idées que les autres jugent délirantes comme par exemple penser que les autres vous veulent du mal</t>
  </si>
  <si>
    <t>Avoir un discours désorganisé comme par exemple changer sans raison de sujet si bien que l'on a du mal à vous suivre</t>
  </si>
  <si>
    <t>Voir, entendre ou sentir des choses que les autres n'ont pas l'air de percevoir comme par exemple entendre une voix qui vous parle</t>
  </si>
  <si>
    <t>Avoir l'impression que les stimulations de l'environnement sont trop fortes comme les bruits, les odeurs ou encore la lumière</t>
  </si>
  <si>
    <t>Avoir l'impression de ne pas réussir à communiquer normalement avec les gens</t>
  </si>
  <si>
    <t>Avoir l'impression d'avoir des centres d'intérêt très différents de ceux des personnes du même âge que le vôtre</t>
  </si>
  <si>
    <t>Ne pas pouvoir travailler ou étudier à cause des difficultés que nous venons d'évoquer</t>
  </si>
  <si>
    <t>Ne pas avoir de relations normales avec les amis ou la famille à cause des difficultés que nous venons d'évoquer</t>
  </si>
  <si>
    <t>Ne pas pouvoir participer à des activités de plaisir qui sont importantes pour vous comme une activité sportive, associative ou encore religieuse à cause des difficultés que nous venons d'évoquer</t>
  </si>
  <si>
    <t>Avez-vous été victime d’un ou plusieurs évènement(s) stressant qui procure(nt) encore de la détresse à ce jour ?
Si oui, répondez aux questions suivantes. Sinon, passez à la section suivante.</t>
  </si>
  <si>
    <t>Parmi les substances suivantes, lesquelles consommez-vous ? alcool, cannabis, drogues dures, opiacés, autres (précisez) :
Parmi les comportements suivants, lesquels réalisez-vous ? participer à des jeux d’argents, participer à des jeux vidéo, travailler, avoir des rapports sexuels, manger
Merci de répondre aux questions de cette section en prenant en compte la consommation du ou des produits sélectionné(s) ou la réalisation du ou des comportements sélectionné(s)</t>
  </si>
  <si>
    <r>
      <t xml:space="preserve">Ce questionnaire comprend plusieurs sections qui permettent d’évaluer les différentes difficultés
psychologiques que les gens peuvent rencontrer. Merci d’indiquer à quelle fréquence ces difficultés vous sont
arrivées </t>
    </r>
    <r>
      <rPr>
        <b/>
        <u/>
        <sz val="14"/>
        <color theme="1"/>
        <rFont val="Gill Sans"/>
        <family val="2"/>
      </rPr>
      <t>au cours des deux dernières semaines</t>
    </r>
    <r>
      <rPr>
        <sz val="14"/>
        <color theme="1"/>
        <rFont val="Gill Sans"/>
        <family val="2"/>
      </rPr>
      <t xml:space="preserve"> grâce à l’échelle suivante :
1 : Jamais; 2 : Très rarement; 3 : Rarement; 4 : Parfois; 5 : Souvent; 6 : Très souvent; 7 : Tout le temps</t>
    </r>
  </si>
  <si>
    <t>: Jamais; 2 : Très rarement; 3 : Rarement; 4 : Parfois; 5 : Souvent; 6 : Très souvent; 7 : Tout le temps</t>
  </si>
  <si>
    <t>Jamais</t>
  </si>
  <si>
    <t>Très rarement</t>
  </si>
  <si>
    <t>Rarement</t>
  </si>
  <si>
    <t>Parfois</t>
  </si>
  <si>
    <t>Souvent</t>
  </si>
  <si>
    <t>Très souvent</t>
  </si>
  <si>
    <t>Tout le temps</t>
  </si>
  <si>
    <t>Section A</t>
  </si>
  <si>
    <t>Section B</t>
  </si>
  <si>
    <t>Section C</t>
  </si>
  <si>
    <t>Section D</t>
  </si>
  <si>
    <t>Section E</t>
  </si>
  <si>
    <t>Section F</t>
  </si>
  <si>
    <t>Section G</t>
  </si>
  <si>
    <t>Section H</t>
  </si>
  <si>
    <t>Section I</t>
  </si>
  <si>
    <t>Cette échelle a été développée par Ambre Deshayes, Arnaud Leroy et Alexis Vancappel
Nous remercions les auteur·ice·s pour le développement de cette échelle ainsi que pour leur autorisation de diffusion.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</si>
</sst>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Calibri"/>
      <family val="2"/>
      <scheme val="minor"/>
    </font>
    <font>
      <sz val="12"/>
      <color theme="1"/>
      <name val="Calibri"/>
      <family val="2"/>
      <scheme val="minor"/>
    </font>
    <font>
      <sz val="12"/>
      <color theme="1"/>
      <name val="Calibri"/>
      <family val="2"/>
      <scheme val="minor"/>
    </font>
    <font>
      <sz val="10"/>
      <name val="Arial"/>
      <family val="2"/>
    </font>
    <font>
      <b/>
      <sz val="9"/>
      <color indexed="8"/>
      <name val="Arial Bold"/>
    </font>
    <font>
      <sz val="9"/>
      <color indexed="8"/>
      <name val="Arial"/>
      <family val="2"/>
    </font>
    <font>
      <sz val="10"/>
      <name val="Arial"/>
      <family val="2"/>
    </font>
    <font>
      <sz val="9"/>
      <color indexed="8"/>
      <name val="Arial"/>
      <family val="2"/>
    </font>
    <font>
      <u/>
      <sz val="11"/>
      <color theme="10"/>
      <name val="Calibri"/>
      <family val="2"/>
      <scheme val="minor"/>
    </font>
    <font>
      <sz val="8"/>
      <name val="Calibri"/>
      <family val="2"/>
      <scheme val="minor"/>
    </font>
    <font>
      <sz val="11"/>
      <color theme="1"/>
      <name val="Gill Sans"/>
      <family val="2"/>
    </font>
    <font>
      <sz val="14"/>
      <color theme="1"/>
      <name val="Gill Sans"/>
      <family val="2"/>
    </font>
    <font>
      <b/>
      <u/>
      <sz val="14"/>
      <color theme="1"/>
      <name val="Gill Sans"/>
      <family val="2"/>
    </font>
    <font>
      <sz val="12"/>
      <color theme="1"/>
      <name val="Gill Sans"/>
      <family val="2"/>
    </font>
    <font>
      <sz val="12"/>
      <color theme="1"/>
      <name val="Gill Sans SemiBold"/>
    </font>
  </fonts>
  <fills count="11">
    <fill>
      <patternFill patternType="none"/>
    </fill>
    <fill>
      <patternFill patternType="gray125"/>
    </fill>
    <fill>
      <patternFill patternType="solid">
        <fgColor theme="5"/>
        <bgColor indexed="64"/>
      </patternFill>
    </fill>
    <fill>
      <patternFill patternType="solid">
        <fgColor theme="7"/>
        <bgColor indexed="64"/>
      </patternFill>
    </fill>
    <fill>
      <patternFill patternType="solid">
        <fgColor rgb="FF00B0F0"/>
        <bgColor indexed="64"/>
      </patternFill>
    </fill>
    <fill>
      <patternFill patternType="solid">
        <fgColor rgb="FF92D050"/>
        <bgColor indexed="64"/>
      </patternFill>
    </fill>
    <fill>
      <patternFill patternType="solid">
        <fgColor theme="5" tint="0.59999389629810485"/>
        <bgColor indexed="64"/>
      </patternFill>
    </fill>
    <fill>
      <patternFill patternType="solid">
        <fgColor rgb="FF99FFDE"/>
        <bgColor indexed="64"/>
      </patternFill>
    </fill>
    <fill>
      <patternFill patternType="solid">
        <fgColor rgb="FF48FF12"/>
        <bgColor indexed="64"/>
      </patternFill>
    </fill>
    <fill>
      <patternFill patternType="solid">
        <fgColor rgb="FFF692FD"/>
        <bgColor indexed="64"/>
      </patternFill>
    </fill>
    <fill>
      <patternFill patternType="solid">
        <fgColor rgb="FF73C3FF"/>
        <bgColor indexed="64"/>
      </patternFill>
    </fill>
  </fills>
  <borders count="32">
    <border>
      <left/>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ck">
        <color indexed="8"/>
      </left>
      <right style="thin">
        <color indexed="8"/>
      </right>
      <top style="thick">
        <color indexed="8"/>
      </top>
      <bottom style="thick">
        <color indexed="8"/>
      </bottom>
      <diagonal/>
    </border>
    <border>
      <left style="thin">
        <color indexed="8"/>
      </left>
      <right style="thin">
        <color indexed="8"/>
      </right>
      <top style="thick">
        <color indexed="8"/>
      </top>
      <bottom style="thick">
        <color indexed="8"/>
      </bottom>
      <diagonal/>
    </border>
    <border>
      <left style="thin">
        <color indexed="8"/>
      </left>
      <right style="thick">
        <color indexed="8"/>
      </right>
      <top style="thick">
        <color indexed="8"/>
      </top>
      <bottom style="thick">
        <color indexed="8"/>
      </bottom>
      <diagonal/>
    </border>
    <border>
      <left style="thick">
        <color indexed="8"/>
      </left>
      <right/>
      <top style="thick">
        <color indexed="8"/>
      </top>
      <bottom style="thin">
        <color indexed="8"/>
      </bottom>
      <diagonal/>
    </border>
    <border>
      <left/>
      <right style="thick">
        <color indexed="8"/>
      </right>
      <top style="thick">
        <color indexed="8"/>
      </top>
      <bottom/>
      <diagonal/>
    </border>
    <border>
      <left style="thick">
        <color indexed="8"/>
      </left>
      <right style="thin">
        <color indexed="8"/>
      </right>
      <top style="thick">
        <color indexed="8"/>
      </top>
      <bottom/>
      <diagonal/>
    </border>
    <border>
      <left style="thick">
        <color indexed="8"/>
      </left>
      <right/>
      <top/>
      <bottom/>
      <diagonal/>
    </border>
    <border>
      <left/>
      <right/>
      <top/>
      <bottom style="thin">
        <color indexed="8"/>
      </bottom>
      <diagonal/>
    </border>
    <border>
      <left/>
      <right style="thick">
        <color indexed="8"/>
      </right>
      <top/>
      <bottom style="thin">
        <color indexed="8"/>
      </bottom>
      <diagonal/>
    </border>
    <border>
      <left style="thick">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ck">
        <color indexed="8"/>
      </right>
      <top/>
      <bottom style="thin">
        <color indexed="8"/>
      </bottom>
      <diagonal/>
    </border>
    <border>
      <left/>
      <right style="thick">
        <color indexed="8"/>
      </right>
      <top/>
      <bottom/>
      <diagonal/>
    </border>
    <border>
      <left style="thick">
        <color indexed="8"/>
      </left>
      <right style="thin">
        <color indexed="8"/>
      </right>
      <top/>
      <bottom/>
      <diagonal/>
    </border>
    <border>
      <left style="thin">
        <color indexed="8"/>
      </left>
      <right style="thin">
        <color indexed="8"/>
      </right>
      <top/>
      <bottom/>
      <diagonal/>
    </border>
    <border>
      <left style="thin">
        <color indexed="8"/>
      </left>
      <right style="thick">
        <color indexed="8"/>
      </right>
      <top/>
      <bottom/>
      <diagonal/>
    </border>
    <border>
      <left style="thick">
        <color indexed="8"/>
      </left>
      <right/>
      <top/>
      <bottom style="thin">
        <color indexed="8"/>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thick">
        <color indexed="8"/>
      </left>
      <right style="thin">
        <color indexed="8"/>
      </right>
      <top/>
      <bottom style="thick">
        <color indexed="8"/>
      </bottom>
      <diagonal/>
    </border>
    <border>
      <left style="thin">
        <color indexed="8"/>
      </left>
      <right style="thin">
        <color indexed="8"/>
      </right>
      <top/>
      <bottom style="thick">
        <color indexed="8"/>
      </bottom>
      <diagonal/>
    </border>
    <border>
      <left style="thin">
        <color indexed="8"/>
      </left>
      <right style="thick">
        <color indexed="8"/>
      </right>
      <top/>
      <bottom style="thick">
        <color indexed="8"/>
      </bottom>
      <diagonal/>
    </border>
    <border>
      <left/>
      <right/>
      <top style="thick">
        <color indexed="8"/>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xf numFmtId="0" fontId="3" fillId="0" borderId="0"/>
    <xf numFmtId="0" fontId="8" fillId="0" borderId="0" applyNumberFormat="0" applyFill="0" applyBorder="0" applyAlignment="0" applyProtection="0"/>
  </cellStyleXfs>
  <cellXfs count="97">
    <xf numFmtId="0" fontId="0" fillId="0" borderId="0" xfId="0"/>
    <xf numFmtId="2" fontId="3" fillId="0" borderId="0" xfId="1" applyNumberFormat="1"/>
    <xf numFmtId="2" fontId="5" fillId="0" borderId="4" xfId="1" applyNumberFormat="1" applyFont="1" applyBorder="1" applyAlignment="1">
      <alignment horizontal="center" wrapText="1"/>
    </xf>
    <xf numFmtId="2" fontId="5" fillId="0" borderId="5" xfId="1" applyNumberFormat="1" applyFont="1" applyBorder="1" applyAlignment="1">
      <alignment horizontal="center" wrapText="1"/>
    </xf>
    <xf numFmtId="2" fontId="5" fillId="0" borderId="6" xfId="1" applyNumberFormat="1" applyFont="1" applyBorder="1" applyAlignment="1">
      <alignment horizontal="center" wrapText="1"/>
    </xf>
    <xf numFmtId="2" fontId="5" fillId="0" borderId="8" xfId="1" applyNumberFormat="1" applyFont="1" applyBorder="1" applyAlignment="1">
      <alignment horizontal="left" vertical="top" wrapText="1"/>
    </xf>
    <xf numFmtId="2" fontId="5" fillId="0" borderId="9" xfId="1" applyNumberFormat="1" applyFont="1" applyBorder="1" applyAlignment="1">
      <alignment horizontal="right" vertical="center"/>
    </xf>
    <xf numFmtId="2" fontId="5" fillId="0" borderId="12" xfId="1" applyNumberFormat="1" applyFont="1" applyBorder="1" applyAlignment="1">
      <alignment horizontal="left" vertical="top" wrapText="1"/>
    </xf>
    <xf numFmtId="2" fontId="5" fillId="0" borderId="13" xfId="1" applyNumberFormat="1" applyFont="1" applyBorder="1" applyAlignment="1">
      <alignment horizontal="right" vertical="center"/>
    </xf>
    <xf numFmtId="2" fontId="5" fillId="0" borderId="14" xfId="1" applyNumberFormat="1" applyFont="1" applyBorder="1" applyAlignment="1">
      <alignment horizontal="right" vertical="center"/>
    </xf>
    <xf numFmtId="2" fontId="5" fillId="0" borderId="15" xfId="1" applyNumberFormat="1" applyFont="1" applyBorder="1" applyAlignment="1">
      <alignment horizontal="right" vertical="center"/>
    </xf>
    <xf numFmtId="2" fontId="5" fillId="0" borderId="16" xfId="1" applyNumberFormat="1" applyFont="1" applyBorder="1" applyAlignment="1">
      <alignment horizontal="left" vertical="top"/>
    </xf>
    <xf numFmtId="2" fontId="5" fillId="0" borderId="17" xfId="1" applyNumberFormat="1" applyFont="1" applyBorder="1" applyAlignment="1">
      <alignment horizontal="right" vertical="center"/>
    </xf>
    <xf numFmtId="2" fontId="5" fillId="0" borderId="18" xfId="1" applyNumberFormat="1" applyFont="1" applyBorder="1" applyAlignment="1">
      <alignment horizontal="right" vertical="center"/>
    </xf>
    <xf numFmtId="2" fontId="5" fillId="0" borderId="19" xfId="1" applyNumberFormat="1" applyFont="1" applyBorder="1" applyAlignment="1">
      <alignment horizontal="right" vertical="center"/>
    </xf>
    <xf numFmtId="2" fontId="5" fillId="0" borderId="12" xfId="1" applyNumberFormat="1" applyFont="1" applyBorder="1" applyAlignment="1">
      <alignment horizontal="left" vertical="top"/>
    </xf>
    <xf numFmtId="2" fontId="5" fillId="0" borderId="16" xfId="1" applyNumberFormat="1" applyFont="1" applyBorder="1" applyAlignment="1">
      <alignment horizontal="left" vertical="top" wrapText="1"/>
    </xf>
    <xf numFmtId="2" fontId="5" fillId="0" borderId="23" xfId="1" applyNumberFormat="1" applyFont="1" applyBorder="1" applyAlignment="1">
      <alignment horizontal="left" vertical="top"/>
    </xf>
    <xf numFmtId="2" fontId="5" fillId="0" borderId="24" xfId="1" applyNumberFormat="1" applyFont="1" applyBorder="1" applyAlignment="1">
      <alignment horizontal="right" vertical="center"/>
    </xf>
    <xf numFmtId="2" fontId="5" fillId="0" borderId="25" xfId="1" applyNumberFormat="1" applyFont="1" applyBorder="1" applyAlignment="1">
      <alignment horizontal="right" vertical="center"/>
    </xf>
    <xf numFmtId="2" fontId="5" fillId="0" borderId="26" xfId="1" applyNumberFormat="1" applyFont="1" applyBorder="1" applyAlignment="1">
      <alignment horizontal="right" vertical="center"/>
    </xf>
    <xf numFmtId="2" fontId="6" fillId="0" borderId="0" xfId="1" applyNumberFormat="1" applyFont="1"/>
    <xf numFmtId="2" fontId="7" fillId="0" borderId="16" xfId="1" applyNumberFormat="1" applyFont="1" applyBorder="1" applyAlignment="1">
      <alignment horizontal="left" vertical="top"/>
    </xf>
    <xf numFmtId="2" fontId="7" fillId="0" borderId="17" xfId="1" applyNumberFormat="1" applyFont="1" applyBorder="1" applyAlignment="1">
      <alignment horizontal="right" vertical="center"/>
    </xf>
    <xf numFmtId="2" fontId="0" fillId="0" borderId="0" xfId="0" applyNumberFormat="1"/>
    <xf numFmtId="0" fontId="8" fillId="0" borderId="0" xfId="2" applyAlignment="1">
      <alignment vertical="center"/>
    </xf>
    <xf numFmtId="1" fontId="0" fillId="0" borderId="0" xfId="0" applyNumberFormat="1"/>
    <xf numFmtId="0" fontId="0" fillId="0" borderId="0" xfId="0" applyAlignment="1">
      <alignment wrapText="1"/>
    </xf>
    <xf numFmtId="0" fontId="2" fillId="0" borderId="0" xfId="0" applyFont="1"/>
    <xf numFmtId="0" fontId="1" fillId="0" borderId="0" xfId="0" applyFont="1"/>
    <xf numFmtId="0" fontId="13" fillId="2" borderId="28" xfId="0" applyFont="1" applyFill="1" applyBorder="1" applyAlignment="1">
      <alignment wrapText="1"/>
    </xf>
    <xf numFmtId="0" fontId="13" fillId="2" borderId="28" xfId="0" applyFont="1" applyFill="1" applyBorder="1"/>
    <xf numFmtId="0" fontId="13" fillId="3" borderId="28" xfId="0" applyFont="1" applyFill="1" applyBorder="1" applyAlignment="1">
      <alignment wrapText="1"/>
    </xf>
    <xf numFmtId="0" fontId="13" fillId="3" borderId="28" xfId="0" applyFont="1" applyFill="1" applyBorder="1"/>
    <xf numFmtId="0" fontId="13" fillId="4" borderId="28" xfId="0" applyFont="1" applyFill="1" applyBorder="1"/>
    <xf numFmtId="0" fontId="13" fillId="4" borderId="28" xfId="0" applyFont="1" applyFill="1" applyBorder="1" applyAlignment="1">
      <alignment wrapText="1"/>
    </xf>
    <xf numFmtId="0" fontId="13" fillId="5" borderId="28" xfId="0" applyFont="1" applyFill="1" applyBorder="1" applyAlignment="1">
      <alignment wrapText="1"/>
    </xf>
    <xf numFmtId="0" fontId="13" fillId="5" borderId="28" xfId="0" applyFont="1" applyFill="1" applyBorder="1"/>
    <xf numFmtId="0" fontId="13" fillId="6" borderId="28" xfId="0" applyFont="1" applyFill="1" applyBorder="1" applyAlignment="1">
      <alignment wrapText="1"/>
    </xf>
    <xf numFmtId="0" fontId="13" fillId="6" borderId="28" xfId="0" applyFont="1" applyFill="1" applyBorder="1"/>
    <xf numFmtId="0" fontId="13" fillId="7" borderId="28" xfId="0" applyFont="1" applyFill="1" applyBorder="1" applyAlignment="1">
      <alignment wrapText="1"/>
    </xf>
    <xf numFmtId="0" fontId="13" fillId="7" borderId="28" xfId="0" applyFont="1" applyFill="1" applyBorder="1"/>
    <xf numFmtId="0" fontId="13" fillId="8" borderId="28" xfId="0" applyFont="1" applyFill="1" applyBorder="1" applyAlignment="1">
      <alignment wrapText="1"/>
    </xf>
    <xf numFmtId="0" fontId="13" fillId="8" borderId="28" xfId="0" applyFont="1" applyFill="1" applyBorder="1"/>
    <xf numFmtId="0" fontId="13" fillId="9" borderId="28" xfId="0" applyFont="1" applyFill="1" applyBorder="1" applyAlignment="1">
      <alignment wrapText="1"/>
    </xf>
    <xf numFmtId="0" fontId="13" fillId="9" borderId="28" xfId="0" applyFont="1" applyFill="1" applyBorder="1"/>
    <xf numFmtId="0" fontId="13" fillId="10" borderId="28" xfId="0" applyFont="1" applyFill="1" applyBorder="1" applyAlignment="1">
      <alignment wrapText="1"/>
    </xf>
    <xf numFmtId="0" fontId="13" fillId="10" borderId="28" xfId="0" applyFont="1" applyFill="1" applyBorder="1"/>
    <xf numFmtId="0" fontId="10" fillId="2" borderId="28" xfId="0" applyFont="1" applyFill="1" applyBorder="1"/>
    <xf numFmtId="0" fontId="10" fillId="3" borderId="28" xfId="0" applyFont="1" applyFill="1" applyBorder="1"/>
    <xf numFmtId="0" fontId="10" fillId="4" borderId="28" xfId="0" applyFont="1" applyFill="1" applyBorder="1"/>
    <xf numFmtId="0" fontId="10" fillId="5" borderId="28" xfId="0" applyFont="1" applyFill="1" applyBorder="1"/>
    <xf numFmtId="0" fontId="10" fillId="6" borderId="28" xfId="0" applyFont="1" applyFill="1" applyBorder="1"/>
    <xf numFmtId="0" fontId="10" fillId="7" borderId="28" xfId="0" applyFont="1" applyFill="1" applyBorder="1"/>
    <xf numFmtId="0" fontId="10" fillId="8" borderId="28" xfId="0" applyFont="1" applyFill="1" applyBorder="1"/>
    <xf numFmtId="0" fontId="10" fillId="9" borderId="28" xfId="0" applyFont="1" applyFill="1" applyBorder="1"/>
    <xf numFmtId="0" fontId="10" fillId="10" borderId="28" xfId="0" applyFont="1" applyFill="1" applyBorder="1"/>
    <xf numFmtId="0" fontId="14" fillId="4" borderId="28" xfId="0" applyFont="1" applyFill="1" applyBorder="1" applyAlignment="1">
      <alignment horizontal="center" vertical="center" wrapText="1"/>
    </xf>
    <xf numFmtId="0" fontId="14" fillId="7" borderId="28" xfId="0" applyFont="1" applyFill="1" applyBorder="1" applyAlignment="1">
      <alignment vertical="center" wrapText="1"/>
    </xf>
    <xf numFmtId="0" fontId="13" fillId="9" borderId="29" xfId="0" applyFont="1" applyFill="1" applyBorder="1" applyAlignment="1">
      <alignment horizontal="center" vertical="center"/>
    </xf>
    <xf numFmtId="0" fontId="13" fillId="9" borderId="30" xfId="0" applyFont="1" applyFill="1" applyBorder="1" applyAlignment="1">
      <alignment horizontal="center" vertical="center"/>
    </xf>
    <xf numFmtId="0" fontId="13" fillId="9" borderId="31" xfId="0" applyFont="1" applyFill="1" applyBorder="1" applyAlignment="1">
      <alignment horizontal="center" vertical="center"/>
    </xf>
    <xf numFmtId="0" fontId="13" fillId="10" borderId="29" xfId="0" applyFont="1" applyFill="1" applyBorder="1" applyAlignment="1">
      <alignment horizontal="center" vertical="center"/>
    </xf>
    <xf numFmtId="0" fontId="13" fillId="10" borderId="30" xfId="0" applyFont="1" applyFill="1" applyBorder="1" applyAlignment="1">
      <alignment horizontal="center" vertical="center"/>
    </xf>
    <xf numFmtId="0" fontId="13" fillId="10" borderId="31" xfId="0" applyFont="1" applyFill="1" applyBorder="1" applyAlignment="1">
      <alignment horizontal="center" vertical="center"/>
    </xf>
    <xf numFmtId="0" fontId="11" fillId="0" borderId="0" xfId="0" applyFont="1" applyAlignment="1">
      <alignment horizontal="center" vertical="center" wrapText="1"/>
    </xf>
    <xf numFmtId="0" fontId="13" fillId="2" borderId="28"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4" borderId="29" xfId="0" applyFont="1" applyFill="1" applyBorder="1" applyAlignment="1">
      <alignment horizontal="center" vertical="center"/>
    </xf>
    <xf numFmtId="0" fontId="13" fillId="4" borderId="30" xfId="0" applyFont="1" applyFill="1" applyBorder="1" applyAlignment="1">
      <alignment horizontal="center" vertical="center"/>
    </xf>
    <xf numFmtId="0" fontId="13" fillId="4" borderId="31" xfId="0" applyFont="1" applyFill="1" applyBorder="1" applyAlignment="1">
      <alignment horizontal="center" vertical="center"/>
    </xf>
    <xf numFmtId="0" fontId="13" fillId="5" borderId="29" xfId="0" applyFont="1" applyFill="1" applyBorder="1" applyAlignment="1">
      <alignment horizontal="center" vertical="center"/>
    </xf>
    <xf numFmtId="0" fontId="13" fillId="5" borderId="30" xfId="0" applyFont="1" applyFill="1" applyBorder="1" applyAlignment="1">
      <alignment horizontal="center" vertical="center"/>
    </xf>
    <xf numFmtId="0" fontId="13" fillId="5" borderId="31" xfId="0" applyFont="1" applyFill="1" applyBorder="1" applyAlignment="1">
      <alignment horizontal="center" vertical="center"/>
    </xf>
    <xf numFmtId="0" fontId="13" fillId="6" borderId="29" xfId="0" applyFont="1" applyFill="1" applyBorder="1" applyAlignment="1">
      <alignment horizontal="center" vertical="center"/>
    </xf>
    <xf numFmtId="0" fontId="13" fillId="6" borderId="30" xfId="0" applyFont="1" applyFill="1" applyBorder="1" applyAlignment="1">
      <alignment horizontal="center" vertical="center"/>
    </xf>
    <xf numFmtId="0" fontId="13" fillId="6" borderId="31" xfId="0" applyFont="1" applyFill="1" applyBorder="1" applyAlignment="1">
      <alignment horizontal="center" vertical="center"/>
    </xf>
    <xf numFmtId="0" fontId="13" fillId="7" borderId="29" xfId="0" applyFont="1" applyFill="1" applyBorder="1" applyAlignment="1">
      <alignment horizontal="center" vertical="center"/>
    </xf>
    <xf numFmtId="0" fontId="13" fillId="7" borderId="30" xfId="0" applyFont="1" applyFill="1" applyBorder="1" applyAlignment="1">
      <alignment horizontal="center" vertical="center"/>
    </xf>
    <xf numFmtId="0" fontId="13" fillId="7" borderId="31" xfId="0" applyFont="1" applyFill="1" applyBorder="1" applyAlignment="1">
      <alignment horizontal="center" vertical="center"/>
    </xf>
    <xf numFmtId="0" fontId="13" fillId="8" borderId="29" xfId="0" applyFont="1" applyFill="1" applyBorder="1" applyAlignment="1">
      <alignment horizontal="center" vertical="center"/>
    </xf>
    <xf numFmtId="0" fontId="13" fillId="8" borderId="30" xfId="0" applyFont="1" applyFill="1" applyBorder="1" applyAlignment="1">
      <alignment horizontal="center" vertical="center"/>
    </xf>
    <xf numFmtId="0" fontId="13" fillId="8" borderId="31" xfId="0" applyFont="1" applyFill="1" applyBorder="1" applyAlignment="1">
      <alignment horizontal="center" vertical="center"/>
    </xf>
    <xf numFmtId="2" fontId="5" fillId="0" borderId="7" xfId="1" applyNumberFormat="1" applyFont="1" applyBorder="1" applyAlignment="1">
      <alignment horizontal="left" vertical="top" wrapText="1"/>
    </xf>
    <xf numFmtId="2" fontId="5" fillId="0" borderId="10" xfId="1" applyNumberFormat="1" applyFont="1" applyBorder="1" applyAlignment="1">
      <alignment horizontal="left" vertical="top" wrapText="1"/>
    </xf>
    <xf numFmtId="2" fontId="5" fillId="0" borderId="20" xfId="1" applyNumberFormat="1" applyFont="1" applyBorder="1" applyAlignment="1">
      <alignment horizontal="left" vertical="top" wrapText="1"/>
    </xf>
    <xf numFmtId="2" fontId="5" fillId="0" borderId="27" xfId="1" applyNumberFormat="1" applyFont="1" applyBorder="1" applyAlignment="1">
      <alignment horizontal="left" vertical="top" wrapText="1"/>
    </xf>
    <xf numFmtId="2" fontId="5" fillId="0" borderId="11" xfId="1" applyNumberFormat="1" applyFont="1" applyBorder="1" applyAlignment="1">
      <alignment horizontal="left" vertical="top" wrapText="1"/>
    </xf>
    <xf numFmtId="2" fontId="5" fillId="0" borderId="0" xfId="1" applyNumberFormat="1" applyFont="1" applyAlignment="1">
      <alignment horizontal="left" vertical="top" wrapText="1"/>
    </xf>
    <xf numFmtId="2" fontId="4" fillId="0" borderId="0" xfId="1" applyNumberFormat="1" applyFont="1" applyAlignment="1">
      <alignment horizontal="center" vertical="center" wrapText="1"/>
    </xf>
    <xf numFmtId="2" fontId="5" fillId="0" borderId="1" xfId="1" applyNumberFormat="1" applyFont="1" applyBorder="1" applyAlignment="1">
      <alignment horizontal="left" wrapText="1"/>
    </xf>
    <xf numFmtId="2" fontId="5" fillId="0" borderId="2" xfId="1" applyNumberFormat="1" applyFont="1" applyBorder="1" applyAlignment="1">
      <alignment horizontal="left" wrapText="1"/>
    </xf>
    <xf numFmtId="2" fontId="5" fillId="0" borderId="3" xfId="1" applyNumberFormat="1" applyFont="1" applyBorder="1" applyAlignment="1">
      <alignment horizontal="left" wrapText="1"/>
    </xf>
    <xf numFmtId="2" fontId="5" fillId="0" borderId="21" xfId="1" applyNumberFormat="1" applyFont="1" applyBorder="1" applyAlignment="1">
      <alignment horizontal="left" vertical="top" wrapText="1"/>
    </xf>
    <xf numFmtId="2" fontId="5" fillId="0" borderId="22" xfId="1" applyNumberFormat="1" applyFont="1" applyBorder="1" applyAlignment="1">
      <alignment horizontal="left" vertical="top" wrapText="1"/>
    </xf>
  </cellXfs>
  <cellStyles count="3">
    <cellStyle name="Lien hypertexte" xfId="2" builtinId="8"/>
    <cellStyle name="Normal" xfId="0" builtinId="0"/>
    <cellStyle name="Normal_Feuil1" xfId="1" xr:uid="{00000000-0005-0000-0000-000001000000}"/>
  </cellStyles>
  <dxfs count="10">
    <dxf>
      <fill>
        <patternFill>
          <bgColor rgb="FF4F88B5"/>
        </patternFill>
      </fill>
    </dxf>
    <dxf>
      <fill>
        <patternFill>
          <bgColor rgb="FFA863AC"/>
        </patternFill>
      </fill>
    </dxf>
    <dxf>
      <fill>
        <patternFill>
          <bgColor rgb="FF2FB30A"/>
        </patternFill>
      </fill>
    </dxf>
    <dxf>
      <fill>
        <patternFill>
          <bgColor rgb="FF6AAD98"/>
        </patternFill>
      </fill>
    </dxf>
    <dxf>
      <fill>
        <patternFill>
          <bgColor rgb="FFB1907B"/>
        </patternFill>
      </fill>
    </dxf>
    <dxf>
      <fill>
        <patternFill>
          <bgColor rgb="FF69983A"/>
        </patternFill>
      </fill>
    </dxf>
    <dxf>
      <fill>
        <patternFill>
          <bgColor rgb="FF0096CF"/>
        </patternFill>
      </fill>
    </dxf>
    <dxf>
      <fill>
        <patternFill>
          <bgColor rgb="FFD4A000"/>
        </patternFill>
      </fill>
    </dxf>
    <dxf>
      <fill>
        <patternFill>
          <bgColor rgb="FFED7D31"/>
        </patternFill>
      </fill>
    </dxf>
    <dxf>
      <fill>
        <patternFill>
          <bgColor rgb="FFFE8434"/>
        </patternFill>
      </fill>
    </dxf>
  </dxfs>
  <tableStyles count="0" defaultTableStyle="TableStyleMedium2" defaultPivotStyle="PivotStyleLight16"/>
  <colors>
    <mruColors>
      <color rgb="FF4F88B5"/>
      <color rgb="FFA863AC"/>
      <color rgb="FF2FB30A"/>
      <color rgb="FF6AAD98"/>
      <color rgb="FFB1907B"/>
      <color rgb="FF69983A"/>
      <color rgb="FF0096CF"/>
      <color rgb="FFD4A000"/>
      <color rgb="FFFE8434"/>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'grpah femme'!$A$3</c:f>
              <c:strCache>
                <c:ptCount val="1"/>
                <c:pt idx="0">
                  <c:v>percentile</c:v>
                </c:pt>
              </c:strCache>
            </c:strRef>
          </c:tx>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'grpah femme'!$B$2:$L$2</c:f>
              <c:strCache>
                <c:ptCount val="11"/>
                <c:pt idx="0">
                  <c:v>Pensées et affects négatif</c:v>
                </c:pt>
                <c:pt idx="1">
                  <c:v>Psychotraumatismes</c:v>
                </c:pt>
                <c:pt idx="2">
                  <c:v>Addiction</c:v>
                </c:pt>
                <c:pt idx="3">
                  <c:v>TCA</c:v>
                </c:pt>
                <c:pt idx="4">
                  <c:v>Troubles du comportement et de la perception</c:v>
                </c:pt>
                <c:pt idx="5">
                  <c:v>panique et agoraphobie</c:v>
                </c:pt>
                <c:pt idx="6">
                  <c:v>labilité émotionnelle</c:v>
                </c:pt>
                <c:pt idx="7">
                  <c:v>abattement</c:v>
                </c:pt>
                <c:pt idx="8">
                  <c:v>neurodéveloppement</c:v>
                </c:pt>
                <c:pt idx="9">
                  <c:v>anxiété </c:v>
                </c:pt>
                <c:pt idx="10">
                  <c:v>retentissement fonctionnel</c:v>
                </c:pt>
              </c:strCache>
            </c:strRef>
          </c:cat>
          <c:val>
            <c:numRef>
              <c:f>'grpah femme'!$B$3:$L$3</c:f>
              <c:numCache>
                <c:formatCode>General</c:formatCode>
                <c:ptCount val="11"/>
                <c:pt idx="0">
                  <c:v>1</c:v>
                </c:pt>
                <c:pt idx="1">
                  <c:v>10</c:v>
                </c:pt>
                <c:pt idx="2">
                  <c:v>5</c:v>
                </c:pt>
                <c:pt idx="3">
                  <c:v>3</c:v>
                </c:pt>
                <c:pt idx="4">
                  <c:v>7</c:v>
                </c:pt>
                <c:pt idx="5">
                  <c:v>5</c:v>
                </c:pt>
                <c:pt idx="6">
                  <c:v>1</c:v>
                </c:pt>
                <c:pt idx="7">
                  <c:v>1</c:v>
                </c:pt>
                <c:pt idx="8">
                  <c:v>2</c:v>
                </c:pt>
                <c:pt idx="9">
                  <c:v>1</c:v>
                </c:pt>
                <c:pt idx="10">
                  <c:v>5</c:v>
                </c:pt>
              </c:numCache>
            </c:numRef>
          </c:val>
          <c:extLst>
            <c:ext xmlns:c16="http://schemas.microsoft.com/office/drawing/2014/chart" uri="{C3380CC4-5D6E-409C-BE32-E72D297353CC}">
              <c16:uniqueId val="{00000000-2292-4372-9B9A-DA72DD0A1763}"/>
            </c:ext>
          </c:extLst>
        </c:ser>
        <c:dLbls>
          <c:dLblPos val="inEnd"/>
          <c:showLegendKey val="0"/>
          <c:showVal val="1"/>
          <c:showCatName val="0"/>
          <c:showSerName val="0"/>
          <c:showPercent val="0"/>
          <c:showBubbleSize val="0"/>
        </c:dLbls>
        <c:gapWidth val="41"/>
        <c:axId val="216908928"/>
        <c:axId val="216910464"/>
      </c:barChart>
      <c:lineChart>
        <c:grouping val="standard"/>
        <c:varyColors val="0"/>
        <c:ser>
          <c:idx val="1"/>
          <c:order val="1"/>
          <c:tx>
            <c:strRef>
              <c:f>'grpah femme'!$B$2:$L$2</c:f>
              <c:strCache>
                <c:ptCount val="11"/>
                <c:pt idx="0">
                  <c:v>Pensées et affects négatif</c:v>
                </c:pt>
                <c:pt idx="1">
                  <c:v>Psychotraumatismes</c:v>
                </c:pt>
                <c:pt idx="2">
                  <c:v>Addiction</c:v>
                </c:pt>
                <c:pt idx="3">
                  <c:v>TCA</c:v>
                </c:pt>
                <c:pt idx="4">
                  <c:v>Troubles du comportement et de la perception</c:v>
                </c:pt>
                <c:pt idx="5">
                  <c:v>panique et agoraphobie</c:v>
                </c:pt>
                <c:pt idx="6">
                  <c:v>labilité émotionnelle</c:v>
                </c:pt>
                <c:pt idx="7">
                  <c:v>abattement</c:v>
                </c:pt>
                <c:pt idx="8">
                  <c:v>neurodéveloppement</c:v>
                </c:pt>
                <c:pt idx="9">
                  <c:v>anxiété </c:v>
                </c:pt>
                <c:pt idx="10">
                  <c:v>retentissement fonctionnel</c:v>
                </c:pt>
              </c:strCache>
            </c:strRef>
          </c:tx>
          <c:spPr>
            <a:ln w="28575" cap="rnd">
              <a:gradFill>
                <a:gsLst>
                  <a:gs pos="0">
                    <a:schemeClr val="accent2"/>
                  </a:gs>
                  <a:gs pos="100000">
                    <a:schemeClr val="accent2">
                      <a:lumMod val="84000"/>
                    </a:schemeClr>
                  </a:gs>
                </a:gsLst>
                <a:lin ang="5400000" scaled="1"/>
              </a:gradFill>
              <a:round/>
            </a:ln>
            <a:effectLst/>
          </c:spPr>
          <c:marker>
            <c:symbol val="none"/>
          </c:marker>
          <c:val>
            <c:numRef>
              <c:f>'grpah femme'!$B$4:$L$4</c:f>
              <c:numCache>
                <c:formatCode>General</c:formatCode>
                <c:ptCount val="11"/>
                <c:pt idx="0">
                  <c:v>19</c:v>
                </c:pt>
                <c:pt idx="1">
                  <c:v>19</c:v>
                </c:pt>
                <c:pt idx="2">
                  <c:v>19</c:v>
                </c:pt>
                <c:pt idx="3">
                  <c:v>19</c:v>
                </c:pt>
                <c:pt idx="4">
                  <c:v>19</c:v>
                </c:pt>
                <c:pt idx="5">
                  <c:v>19</c:v>
                </c:pt>
                <c:pt idx="6">
                  <c:v>19</c:v>
                </c:pt>
                <c:pt idx="7">
                  <c:v>19</c:v>
                </c:pt>
                <c:pt idx="8">
                  <c:v>19</c:v>
                </c:pt>
                <c:pt idx="9">
                  <c:v>19</c:v>
                </c:pt>
                <c:pt idx="10">
                  <c:v>19</c:v>
                </c:pt>
              </c:numCache>
            </c:numRef>
          </c:val>
          <c:smooth val="0"/>
          <c:extLst>
            <c:ext xmlns:c16="http://schemas.microsoft.com/office/drawing/2014/chart" uri="{C3380CC4-5D6E-409C-BE32-E72D297353CC}">
              <c16:uniqueId val="{00000000-E43D-7F43-99A0-2C662D40B637}"/>
            </c:ext>
          </c:extLst>
        </c:ser>
        <c:ser>
          <c:idx val="2"/>
          <c:order val="2"/>
          <c:tx>
            <c:strRef>
              <c:f>'grpah femme'!$B$2:$L$2</c:f>
              <c:strCache>
                <c:ptCount val="11"/>
                <c:pt idx="0">
                  <c:v>Pensées et affects négatif</c:v>
                </c:pt>
                <c:pt idx="1">
                  <c:v>Psychotraumatismes</c:v>
                </c:pt>
                <c:pt idx="2">
                  <c:v>Addiction</c:v>
                </c:pt>
                <c:pt idx="3">
                  <c:v>TCA</c:v>
                </c:pt>
                <c:pt idx="4">
                  <c:v>Troubles du comportement et de la perception</c:v>
                </c:pt>
                <c:pt idx="5">
                  <c:v>panique et agoraphobie</c:v>
                </c:pt>
                <c:pt idx="6">
                  <c:v>labilité émotionnelle</c:v>
                </c:pt>
                <c:pt idx="7">
                  <c:v>abattement</c:v>
                </c:pt>
                <c:pt idx="8">
                  <c:v>neurodéveloppement</c:v>
                </c:pt>
                <c:pt idx="9">
                  <c:v>anxiété </c:v>
                </c:pt>
                <c:pt idx="10">
                  <c:v>retentissement fonctionnel</c:v>
                </c:pt>
              </c:strCache>
            </c:strRef>
          </c:tx>
          <c:spPr>
            <a:ln w="28575" cap="rnd">
              <a:gradFill>
                <a:gsLst>
                  <a:gs pos="0">
                    <a:schemeClr val="accent3"/>
                  </a:gs>
                  <a:gs pos="100000">
                    <a:schemeClr val="accent3">
                      <a:lumMod val="84000"/>
                    </a:schemeClr>
                  </a:gs>
                </a:gsLst>
                <a:lin ang="5400000" scaled="1"/>
              </a:gradFill>
              <a:round/>
            </a:ln>
            <a:effectLst/>
          </c:spPr>
          <c:marker>
            <c:symbol val="none"/>
          </c:marker>
          <c:val>
            <c:numRef>
              <c:f>'grpah femme'!$B$5:$L$5</c:f>
              <c:numCache>
                <c:formatCode>General</c:formatCode>
                <c:ptCount val="11"/>
                <c:pt idx="0">
                  <c:v>20</c:v>
                </c:pt>
                <c:pt idx="1">
                  <c:v>20</c:v>
                </c:pt>
                <c:pt idx="2">
                  <c:v>20</c:v>
                </c:pt>
                <c:pt idx="3">
                  <c:v>20</c:v>
                </c:pt>
                <c:pt idx="4">
                  <c:v>20</c:v>
                </c:pt>
                <c:pt idx="5">
                  <c:v>20</c:v>
                </c:pt>
                <c:pt idx="6">
                  <c:v>20</c:v>
                </c:pt>
                <c:pt idx="7">
                  <c:v>20</c:v>
                </c:pt>
                <c:pt idx="8">
                  <c:v>20</c:v>
                </c:pt>
                <c:pt idx="9">
                  <c:v>20</c:v>
                </c:pt>
                <c:pt idx="10">
                  <c:v>20</c:v>
                </c:pt>
              </c:numCache>
            </c:numRef>
          </c:val>
          <c:smooth val="0"/>
          <c:extLst>
            <c:ext xmlns:c16="http://schemas.microsoft.com/office/drawing/2014/chart" uri="{C3380CC4-5D6E-409C-BE32-E72D297353CC}">
              <c16:uniqueId val="{00000007-BB89-D947-A312-AB2729EE20A7}"/>
            </c:ext>
          </c:extLst>
        </c:ser>
        <c:dLbls>
          <c:showLegendKey val="0"/>
          <c:showVal val="0"/>
          <c:showCatName val="0"/>
          <c:showSerName val="0"/>
          <c:showPercent val="0"/>
          <c:showBubbleSize val="0"/>
        </c:dLbls>
        <c:marker val="1"/>
        <c:smooth val="0"/>
        <c:axId val="216908928"/>
        <c:axId val="216910464"/>
      </c:lineChart>
      <c:catAx>
        <c:axId val="2169089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fr-FR"/>
          </a:p>
        </c:txPr>
        <c:crossAx val="216910464"/>
        <c:crosses val="autoZero"/>
        <c:auto val="1"/>
        <c:lblAlgn val="ctr"/>
        <c:lblOffset val="100"/>
        <c:noMultiLvlLbl val="0"/>
      </c:catAx>
      <c:valAx>
        <c:axId val="216910464"/>
        <c:scaling>
          <c:orientation val="minMax"/>
        </c:scaling>
        <c:delete val="1"/>
        <c:axPos val="l"/>
        <c:numFmt formatCode="General" sourceLinked="1"/>
        <c:majorTickMark val="none"/>
        <c:minorTickMark val="none"/>
        <c:tickLblPos val="nextTo"/>
        <c:crossAx val="216908928"/>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'graph homme'!$A$2</c:f>
              <c:strCache>
                <c:ptCount val="1"/>
                <c:pt idx="0">
                  <c:v>percentile</c:v>
                </c:pt>
              </c:strCache>
            </c:strRef>
          </c:tx>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'graph homme'!$B$1:$L$1</c:f>
              <c:strCache>
                <c:ptCount val="11"/>
                <c:pt idx="0">
                  <c:v>Pensées et affects négatif</c:v>
                </c:pt>
                <c:pt idx="1">
                  <c:v>Psychotraumatismes</c:v>
                </c:pt>
                <c:pt idx="2">
                  <c:v>Addiction</c:v>
                </c:pt>
                <c:pt idx="3">
                  <c:v>TCA</c:v>
                </c:pt>
                <c:pt idx="4">
                  <c:v>Troubles du comportement et de la perception</c:v>
                </c:pt>
                <c:pt idx="5">
                  <c:v>panique et agoraphobie</c:v>
                </c:pt>
                <c:pt idx="6">
                  <c:v>labilité émotionnelle</c:v>
                </c:pt>
                <c:pt idx="7">
                  <c:v>abattement</c:v>
                </c:pt>
                <c:pt idx="8">
                  <c:v>neurodéveloppement</c:v>
                </c:pt>
                <c:pt idx="9">
                  <c:v>anxiété </c:v>
                </c:pt>
                <c:pt idx="10">
                  <c:v>retentissement fonctionnel</c:v>
                </c:pt>
              </c:strCache>
            </c:strRef>
          </c:cat>
          <c:val>
            <c:numRef>
              <c:f>'graph homme'!$B$2:$L$2</c:f>
              <c:numCache>
                <c:formatCode>General</c:formatCode>
                <c:ptCount val="11"/>
                <c:pt idx="0">
                  <c:v>2</c:v>
                </c:pt>
                <c:pt idx="1">
                  <c:v>12</c:v>
                </c:pt>
                <c:pt idx="2">
                  <c:v>4</c:v>
                </c:pt>
                <c:pt idx="3">
                  <c:v>4</c:v>
                </c:pt>
                <c:pt idx="4">
                  <c:v>7</c:v>
                </c:pt>
                <c:pt idx="5">
                  <c:v>8</c:v>
                </c:pt>
                <c:pt idx="6" formatCode="0">
                  <c:v>2</c:v>
                </c:pt>
                <c:pt idx="7" formatCode="0">
                  <c:v>2</c:v>
                </c:pt>
                <c:pt idx="8">
                  <c:v>2</c:v>
                </c:pt>
                <c:pt idx="9">
                  <c:v>2</c:v>
                </c:pt>
                <c:pt idx="10">
                  <c:v>5</c:v>
                </c:pt>
              </c:numCache>
            </c:numRef>
          </c:val>
          <c:extLst>
            <c:ext xmlns:c16="http://schemas.microsoft.com/office/drawing/2014/chart" uri="{C3380CC4-5D6E-409C-BE32-E72D297353CC}">
              <c16:uniqueId val="{00000000-B165-431D-94EF-00061AE75357}"/>
            </c:ext>
          </c:extLst>
        </c:ser>
        <c:dLbls>
          <c:dLblPos val="inEnd"/>
          <c:showLegendKey val="0"/>
          <c:showVal val="1"/>
          <c:showCatName val="0"/>
          <c:showSerName val="0"/>
          <c:showPercent val="0"/>
          <c:showBubbleSize val="0"/>
        </c:dLbls>
        <c:gapWidth val="41"/>
        <c:axId val="217851776"/>
        <c:axId val="217853312"/>
      </c:barChart>
      <c:lineChart>
        <c:grouping val="standard"/>
        <c:varyColors val="0"/>
        <c:ser>
          <c:idx val="1"/>
          <c:order val="1"/>
          <c:tx>
            <c:strRef>
              <c:f>'graph homme'!$B$1:$L$1</c:f>
              <c:strCache>
                <c:ptCount val="11"/>
                <c:pt idx="0">
                  <c:v>Pensées et affects négatif</c:v>
                </c:pt>
                <c:pt idx="1">
                  <c:v>Psychotraumatismes</c:v>
                </c:pt>
                <c:pt idx="2">
                  <c:v>Addiction</c:v>
                </c:pt>
                <c:pt idx="3">
                  <c:v>TCA</c:v>
                </c:pt>
                <c:pt idx="4">
                  <c:v>Troubles du comportement et de la perception</c:v>
                </c:pt>
                <c:pt idx="5">
                  <c:v>panique et agoraphobie</c:v>
                </c:pt>
                <c:pt idx="6">
                  <c:v>labilité émotionnelle</c:v>
                </c:pt>
                <c:pt idx="7">
                  <c:v>abattement</c:v>
                </c:pt>
                <c:pt idx="8">
                  <c:v>neurodéveloppement</c:v>
                </c:pt>
                <c:pt idx="9">
                  <c:v>anxiété </c:v>
                </c:pt>
                <c:pt idx="10">
                  <c:v>retentissement fonctionnel</c:v>
                </c:pt>
              </c:strCache>
            </c:strRef>
          </c:tx>
          <c:spPr>
            <a:ln w="28575" cap="rnd">
              <a:gradFill>
                <a:gsLst>
                  <a:gs pos="0">
                    <a:schemeClr val="accent2"/>
                  </a:gs>
                  <a:gs pos="100000">
                    <a:schemeClr val="accent2">
                      <a:lumMod val="84000"/>
                    </a:schemeClr>
                  </a:gs>
                </a:gsLst>
                <a:lin ang="5400000" scaled="1"/>
              </a:gradFill>
              <a:round/>
            </a:ln>
            <a:effectLst/>
          </c:spPr>
          <c:marker>
            <c:symbol val="none"/>
          </c:marker>
          <c:val>
            <c:numRef>
              <c:f>'graph homme'!$B$3:$L$3</c:f>
              <c:numCache>
                <c:formatCode>General</c:formatCode>
                <c:ptCount val="11"/>
                <c:pt idx="0">
                  <c:v>19</c:v>
                </c:pt>
                <c:pt idx="1">
                  <c:v>19</c:v>
                </c:pt>
                <c:pt idx="2">
                  <c:v>19</c:v>
                </c:pt>
                <c:pt idx="3">
                  <c:v>19</c:v>
                </c:pt>
                <c:pt idx="4">
                  <c:v>19</c:v>
                </c:pt>
                <c:pt idx="5">
                  <c:v>19</c:v>
                </c:pt>
                <c:pt idx="6">
                  <c:v>19</c:v>
                </c:pt>
                <c:pt idx="7">
                  <c:v>19</c:v>
                </c:pt>
                <c:pt idx="8">
                  <c:v>19</c:v>
                </c:pt>
                <c:pt idx="9">
                  <c:v>19</c:v>
                </c:pt>
                <c:pt idx="10">
                  <c:v>19</c:v>
                </c:pt>
              </c:numCache>
            </c:numRef>
          </c:val>
          <c:smooth val="0"/>
          <c:extLst>
            <c:ext xmlns:c16="http://schemas.microsoft.com/office/drawing/2014/chart" uri="{C3380CC4-5D6E-409C-BE32-E72D297353CC}">
              <c16:uniqueId val="{00000001-EABD-6346-95E3-03EC06D7A2BC}"/>
            </c:ext>
          </c:extLst>
        </c:ser>
        <c:ser>
          <c:idx val="2"/>
          <c:order val="2"/>
          <c:tx>
            <c:strRef>
              <c:f>'graph homme'!$B$1:$L$1</c:f>
              <c:strCache>
                <c:ptCount val="11"/>
                <c:pt idx="0">
                  <c:v>Pensées et affects négatif</c:v>
                </c:pt>
                <c:pt idx="1">
                  <c:v>Psychotraumatismes</c:v>
                </c:pt>
                <c:pt idx="2">
                  <c:v>Addiction</c:v>
                </c:pt>
                <c:pt idx="3">
                  <c:v>TCA</c:v>
                </c:pt>
                <c:pt idx="4">
                  <c:v>Troubles du comportement et de la perception</c:v>
                </c:pt>
                <c:pt idx="5">
                  <c:v>panique et agoraphobie</c:v>
                </c:pt>
                <c:pt idx="6">
                  <c:v>labilité émotionnelle</c:v>
                </c:pt>
                <c:pt idx="7">
                  <c:v>abattement</c:v>
                </c:pt>
                <c:pt idx="8">
                  <c:v>neurodéveloppement</c:v>
                </c:pt>
                <c:pt idx="9">
                  <c:v>anxiété </c:v>
                </c:pt>
                <c:pt idx="10">
                  <c:v>retentissement fonctionnel</c:v>
                </c:pt>
              </c:strCache>
            </c:strRef>
          </c:tx>
          <c:spPr>
            <a:ln w="28575" cap="rnd">
              <a:gradFill>
                <a:gsLst>
                  <a:gs pos="0">
                    <a:schemeClr val="accent3"/>
                  </a:gs>
                  <a:gs pos="100000">
                    <a:schemeClr val="accent3">
                      <a:lumMod val="84000"/>
                    </a:schemeClr>
                  </a:gs>
                </a:gsLst>
                <a:lin ang="5400000" scaled="1"/>
              </a:gradFill>
              <a:round/>
            </a:ln>
            <a:effectLst/>
          </c:spPr>
          <c:marker>
            <c:symbol val="none"/>
          </c:marker>
          <c:val>
            <c:numRef>
              <c:f>'graph homme'!$B$4:$L$4</c:f>
              <c:numCache>
                <c:formatCode>General</c:formatCode>
                <c:ptCount val="11"/>
                <c:pt idx="0">
                  <c:v>20</c:v>
                </c:pt>
                <c:pt idx="1">
                  <c:v>20</c:v>
                </c:pt>
                <c:pt idx="2">
                  <c:v>20</c:v>
                </c:pt>
                <c:pt idx="3">
                  <c:v>20</c:v>
                </c:pt>
                <c:pt idx="4">
                  <c:v>20</c:v>
                </c:pt>
                <c:pt idx="5">
                  <c:v>20</c:v>
                </c:pt>
                <c:pt idx="6">
                  <c:v>20</c:v>
                </c:pt>
                <c:pt idx="7">
                  <c:v>20</c:v>
                </c:pt>
                <c:pt idx="8">
                  <c:v>20</c:v>
                </c:pt>
                <c:pt idx="9">
                  <c:v>20</c:v>
                </c:pt>
                <c:pt idx="10">
                  <c:v>20</c:v>
                </c:pt>
              </c:numCache>
            </c:numRef>
          </c:val>
          <c:smooth val="0"/>
          <c:extLst>
            <c:ext xmlns:c16="http://schemas.microsoft.com/office/drawing/2014/chart" uri="{C3380CC4-5D6E-409C-BE32-E72D297353CC}">
              <c16:uniqueId val="{00000000-1AE6-D24A-A4F2-787F8739D4D7}"/>
            </c:ext>
          </c:extLst>
        </c:ser>
        <c:dLbls>
          <c:showLegendKey val="0"/>
          <c:showVal val="0"/>
          <c:showCatName val="0"/>
          <c:showSerName val="0"/>
          <c:showPercent val="0"/>
          <c:showBubbleSize val="0"/>
        </c:dLbls>
        <c:marker val="1"/>
        <c:smooth val="0"/>
        <c:axId val="217851776"/>
        <c:axId val="217853312"/>
      </c:lineChart>
      <c:catAx>
        <c:axId val="21785177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fr-FR"/>
          </a:p>
        </c:txPr>
        <c:crossAx val="217853312"/>
        <c:crosses val="autoZero"/>
        <c:auto val="1"/>
        <c:lblAlgn val="ctr"/>
        <c:lblOffset val="100"/>
        <c:noMultiLvlLbl val="0"/>
      </c:catAx>
      <c:valAx>
        <c:axId val="217853312"/>
        <c:scaling>
          <c:orientation val="minMax"/>
        </c:scaling>
        <c:delete val="1"/>
        <c:axPos val="l"/>
        <c:numFmt formatCode="General" sourceLinked="1"/>
        <c:majorTickMark val="none"/>
        <c:minorTickMark val="none"/>
        <c:tickLblPos val="nextTo"/>
        <c:crossAx val="217851776"/>
        <c:crosses val="autoZero"/>
        <c:crossBetween val="between"/>
      </c:valAx>
      <c:spPr>
        <a:noFill/>
        <a:ln>
          <a:noFill/>
        </a:ln>
        <a:effectLst/>
      </c:spPr>
    </c:plotArea>
    <c:plotVisOnly val="1"/>
    <c:dispBlanksAs val="gap"/>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603249</xdr:colOff>
      <xdr:row>7</xdr:row>
      <xdr:rowOff>177800</xdr:rowOff>
    </xdr:from>
    <xdr:to>
      <xdr:col>13</xdr:col>
      <xdr:colOff>711200</xdr:colOff>
      <xdr:row>28</xdr:row>
      <xdr:rowOff>101600</xdr:rowOff>
    </xdr:to>
    <xdr:graphicFrame macro="">
      <xdr:nvGraphicFramePr>
        <xdr:cNvPr id="5" name="Graphique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695325</xdr:colOff>
      <xdr:row>9</xdr:row>
      <xdr:rowOff>165099</xdr:rowOff>
    </xdr:from>
    <xdr:to>
      <xdr:col>13</xdr:col>
      <xdr:colOff>123825</xdr:colOff>
      <xdr:row>32</xdr:row>
      <xdr:rowOff>22224</xdr:rowOff>
    </xdr:to>
    <xdr:graphicFrame macro="">
      <xdr:nvGraphicFramePr>
        <xdr:cNvPr id="2" name="Graphique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reativecommons.org/licenses/by-nc-nd/4.0/deed.f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CB1C1-11D4-894F-B60A-A0569117B105}">
  <dimension ref="A1:D38"/>
  <sheetViews>
    <sheetView workbookViewId="0">
      <selection activeCell="B2" sqref="B2"/>
    </sheetView>
  </sheetViews>
  <sheetFormatPr baseColWidth="10" defaultRowHeight="14.4"/>
  <cols>
    <col min="1" max="1" width="77.33203125" style="27" customWidth="1"/>
    <col min="2" max="2" width="13.109375" customWidth="1"/>
    <col min="3" max="3" width="0" hidden="1" customWidth="1"/>
  </cols>
  <sheetData>
    <row r="1" spans="1:4" ht="159" customHeight="1">
      <c r="A1" s="65" t="s">
        <v>122</v>
      </c>
      <c r="B1" s="65"/>
    </row>
    <row r="2" spans="1:4" ht="15.6">
      <c r="A2" s="30" t="s">
        <v>87</v>
      </c>
      <c r="B2" s="31" t="s">
        <v>124</v>
      </c>
      <c r="C2" s="48">
        <f>VLOOKUP(B2,Liste!A:B,2,FALSE)</f>
        <v>1</v>
      </c>
      <c r="D2" s="66" t="s">
        <v>131</v>
      </c>
    </row>
    <row r="3" spans="1:4" ht="15.6">
      <c r="A3" s="30" t="s">
        <v>88</v>
      </c>
      <c r="B3" s="31" t="s">
        <v>124</v>
      </c>
      <c r="C3" s="48">
        <f>VLOOKUP(B3,Liste!A:B,2,FALSE)</f>
        <v>1</v>
      </c>
      <c r="D3" s="66"/>
    </row>
    <row r="4" spans="1:4" ht="30.6">
      <c r="A4" s="30" t="s">
        <v>89</v>
      </c>
      <c r="B4" s="31" t="s">
        <v>124</v>
      </c>
      <c r="C4" s="48">
        <f>VLOOKUP(B4,Liste!A:B,2,FALSE)</f>
        <v>1</v>
      </c>
      <c r="D4" s="66"/>
    </row>
    <row r="5" spans="1:4" ht="15.6">
      <c r="A5" s="30" t="s">
        <v>90</v>
      </c>
      <c r="B5" s="31" t="s">
        <v>124</v>
      </c>
      <c r="C5" s="48">
        <f>VLOOKUP(B5,Liste!A:B,2,FALSE)</f>
        <v>1</v>
      </c>
      <c r="D5" s="66"/>
    </row>
    <row r="6" spans="1:4" ht="15.6">
      <c r="A6" s="30" t="s">
        <v>91</v>
      </c>
      <c r="B6" s="31" t="s">
        <v>124</v>
      </c>
      <c r="C6" s="48">
        <f>VLOOKUP(B6,Liste!A:B,2,FALSE)</f>
        <v>1</v>
      </c>
      <c r="D6" s="66"/>
    </row>
    <row r="7" spans="1:4" ht="15.6">
      <c r="A7" s="30" t="s">
        <v>92</v>
      </c>
      <c r="B7" s="31" t="s">
        <v>124</v>
      </c>
      <c r="C7" s="48">
        <f>VLOOKUP(B7,Liste!A:B,2,FALSE)</f>
        <v>1</v>
      </c>
      <c r="D7" s="66"/>
    </row>
    <row r="8" spans="1:4" ht="45.6">
      <c r="A8" s="32" t="s">
        <v>93</v>
      </c>
      <c r="B8" s="33" t="s">
        <v>124</v>
      </c>
      <c r="C8" s="49">
        <f>VLOOKUP(B8,Liste!A:B,2,FALSE)</f>
        <v>1</v>
      </c>
      <c r="D8" s="67" t="s">
        <v>132</v>
      </c>
    </row>
    <row r="9" spans="1:4" ht="15.6">
      <c r="A9" s="32" t="s">
        <v>94</v>
      </c>
      <c r="B9" s="33" t="s">
        <v>124</v>
      </c>
      <c r="C9" s="49">
        <f>VLOOKUP(B9,Liste!A:B,2,FALSE)</f>
        <v>1</v>
      </c>
      <c r="D9" s="68"/>
    </row>
    <row r="10" spans="1:4" ht="30.6">
      <c r="A10" s="32" t="s">
        <v>95</v>
      </c>
      <c r="B10" s="33" t="s">
        <v>124</v>
      </c>
      <c r="C10" s="49">
        <f>VLOOKUP(B10,Liste!A:B,2,FALSE)</f>
        <v>1</v>
      </c>
      <c r="D10" s="68"/>
    </row>
    <row r="11" spans="1:4" ht="15.6">
      <c r="A11" s="32" t="s">
        <v>96</v>
      </c>
      <c r="B11" s="33" t="s">
        <v>124</v>
      </c>
      <c r="C11" s="49">
        <f>VLOOKUP(B11,Liste!A:B,2,FALSE)</f>
        <v>1</v>
      </c>
      <c r="D11" s="68"/>
    </row>
    <row r="12" spans="1:4" ht="30.6">
      <c r="A12" s="32" t="s">
        <v>97</v>
      </c>
      <c r="B12" s="33" t="s">
        <v>124</v>
      </c>
      <c r="C12" s="49">
        <f>VLOOKUP(B12,Liste!A:B,2,FALSE)</f>
        <v>1</v>
      </c>
      <c r="D12" s="68"/>
    </row>
    <row r="13" spans="1:4" ht="15.6">
      <c r="A13" s="32" t="s">
        <v>98</v>
      </c>
      <c r="B13" s="33" t="s">
        <v>124</v>
      </c>
      <c r="C13" s="49">
        <f>VLOOKUP(B13,Liste!A:B,2,FALSE)</f>
        <v>1</v>
      </c>
      <c r="D13" s="69"/>
    </row>
    <row r="14" spans="1:4" ht="60">
      <c r="A14" s="57" t="s">
        <v>120</v>
      </c>
      <c r="B14" s="34"/>
      <c r="C14" s="50"/>
      <c r="D14" s="70" t="s">
        <v>133</v>
      </c>
    </row>
    <row r="15" spans="1:4" ht="15.6">
      <c r="A15" s="35" t="s">
        <v>99</v>
      </c>
      <c r="B15" s="34" t="s">
        <v>124</v>
      </c>
      <c r="C15" s="50">
        <f>VLOOKUP(B15,Liste!A:B,2,FALSE)</f>
        <v>1</v>
      </c>
      <c r="D15" s="71"/>
    </row>
    <row r="16" spans="1:4" ht="30.6">
      <c r="A16" s="35" t="s">
        <v>100</v>
      </c>
      <c r="B16" s="34" t="s">
        <v>124</v>
      </c>
      <c r="C16" s="50">
        <f>VLOOKUP(B16,Liste!A:B,2,FALSE)</f>
        <v>1</v>
      </c>
      <c r="D16" s="71"/>
    </row>
    <row r="17" spans="1:4" ht="15.6">
      <c r="A17" s="35" t="s">
        <v>101</v>
      </c>
      <c r="B17" s="34" t="s">
        <v>124</v>
      </c>
      <c r="C17" s="50">
        <f>VLOOKUP(B17,Liste!A:B,2,FALSE)</f>
        <v>1</v>
      </c>
      <c r="D17" s="72"/>
    </row>
    <row r="18" spans="1:4" ht="15.6">
      <c r="A18" s="36" t="s">
        <v>102</v>
      </c>
      <c r="B18" s="37" t="s">
        <v>124</v>
      </c>
      <c r="C18" s="51">
        <f>VLOOKUP(B18,Liste!A:B,2,FALSE)</f>
        <v>1</v>
      </c>
      <c r="D18" s="73" t="s">
        <v>134</v>
      </c>
    </row>
    <row r="19" spans="1:4" ht="15.6">
      <c r="A19" s="36" t="s">
        <v>103</v>
      </c>
      <c r="B19" s="37" t="s">
        <v>124</v>
      </c>
      <c r="C19" s="51">
        <f>VLOOKUP(B19,Liste!A:B,2,FALSE)</f>
        <v>1</v>
      </c>
      <c r="D19" s="74"/>
    </row>
    <row r="20" spans="1:4" ht="15.6">
      <c r="A20" s="36" t="s">
        <v>104</v>
      </c>
      <c r="B20" s="37" t="s">
        <v>124</v>
      </c>
      <c r="C20" s="51">
        <f>VLOOKUP(B20,Liste!A:B,2,FALSE)</f>
        <v>1</v>
      </c>
      <c r="D20" s="75"/>
    </row>
    <row r="21" spans="1:4" ht="30.6">
      <c r="A21" s="38" t="s">
        <v>105</v>
      </c>
      <c r="B21" s="39" t="s">
        <v>124</v>
      </c>
      <c r="C21" s="52">
        <f>VLOOKUP(B21,Liste!A:B,2,FALSE)</f>
        <v>1</v>
      </c>
      <c r="D21" s="76" t="s">
        <v>135</v>
      </c>
    </row>
    <row r="22" spans="1:4" ht="15.6">
      <c r="A22" s="38" t="s">
        <v>106</v>
      </c>
      <c r="B22" s="39" t="s">
        <v>124</v>
      </c>
      <c r="C22" s="52">
        <f>VLOOKUP(B22,Liste!A:B,2,FALSE)</f>
        <v>1</v>
      </c>
      <c r="D22" s="77"/>
    </row>
    <row r="23" spans="1:4" ht="15.6">
      <c r="A23" s="38" t="s">
        <v>107</v>
      </c>
      <c r="B23" s="39" t="s">
        <v>124</v>
      </c>
      <c r="C23" s="52">
        <f>VLOOKUP(B23,Liste!A:B,2,FALSE)</f>
        <v>1</v>
      </c>
      <c r="D23" s="78"/>
    </row>
    <row r="24" spans="1:4" ht="120">
      <c r="A24" s="58" t="s">
        <v>121</v>
      </c>
      <c r="B24" s="41"/>
      <c r="C24" s="53"/>
      <c r="D24" s="79" t="s">
        <v>136</v>
      </c>
    </row>
    <row r="25" spans="1:4" ht="30.6">
      <c r="A25" s="40" t="s">
        <v>108</v>
      </c>
      <c r="B25" s="41" t="s">
        <v>124</v>
      </c>
      <c r="C25" s="53">
        <f>VLOOKUP(B25,Liste!A:B,2,FALSE)</f>
        <v>1</v>
      </c>
      <c r="D25" s="80"/>
    </row>
    <row r="26" spans="1:4" ht="15.6">
      <c r="A26" s="40" t="s">
        <v>109</v>
      </c>
      <c r="B26" s="41" t="s">
        <v>124</v>
      </c>
      <c r="C26" s="53">
        <f>VLOOKUP(B26,Liste!A:B,2,FALSE)</f>
        <v>1</v>
      </c>
      <c r="D26" s="80"/>
    </row>
    <row r="27" spans="1:4" ht="30.6">
      <c r="A27" s="40" t="s">
        <v>110</v>
      </c>
      <c r="B27" s="41" t="s">
        <v>124</v>
      </c>
      <c r="C27" s="53">
        <f>VLOOKUP(B27,Liste!A:B,2,FALSE)</f>
        <v>1</v>
      </c>
      <c r="D27" s="81"/>
    </row>
    <row r="28" spans="1:4" ht="30.6">
      <c r="A28" s="42" t="s">
        <v>111</v>
      </c>
      <c r="B28" s="43" t="s">
        <v>124</v>
      </c>
      <c r="C28" s="54">
        <f>VLOOKUP(B28,Liste!A:B,2,FALSE)</f>
        <v>1</v>
      </c>
      <c r="D28" s="82" t="s">
        <v>137</v>
      </c>
    </row>
    <row r="29" spans="1:4" ht="30.6">
      <c r="A29" s="42" t="s">
        <v>112</v>
      </c>
      <c r="B29" s="43" t="s">
        <v>124</v>
      </c>
      <c r="C29" s="54">
        <f>VLOOKUP(B29,Liste!A:B,2,FALSE)</f>
        <v>1</v>
      </c>
      <c r="D29" s="83"/>
    </row>
    <row r="30" spans="1:4" ht="30.6">
      <c r="A30" s="42" t="s">
        <v>113</v>
      </c>
      <c r="B30" s="43" t="s">
        <v>124</v>
      </c>
      <c r="C30" s="54">
        <f>VLOOKUP(B30,Liste!A:B,2,FALSE)</f>
        <v>1</v>
      </c>
      <c r="D30" s="84"/>
    </row>
    <row r="31" spans="1:4" ht="30.6">
      <c r="A31" s="44" t="s">
        <v>114</v>
      </c>
      <c r="B31" s="45" t="s">
        <v>124</v>
      </c>
      <c r="C31" s="55">
        <f>VLOOKUP(B31,Liste!A:B,2,FALSE)</f>
        <v>1</v>
      </c>
      <c r="D31" s="59" t="s">
        <v>138</v>
      </c>
    </row>
    <row r="32" spans="1:4" ht="30.6">
      <c r="A32" s="44" t="s">
        <v>115</v>
      </c>
      <c r="B32" s="45" t="s">
        <v>124</v>
      </c>
      <c r="C32" s="55">
        <f>VLOOKUP(B32,Liste!A:B,2,FALSE)</f>
        <v>1</v>
      </c>
      <c r="D32" s="60"/>
    </row>
    <row r="33" spans="1:4" ht="30.6">
      <c r="A33" s="44" t="s">
        <v>116</v>
      </c>
      <c r="B33" s="45" t="s">
        <v>124</v>
      </c>
      <c r="C33" s="55">
        <f>VLOOKUP(B33,Liste!A:B,2,FALSE)</f>
        <v>1</v>
      </c>
      <c r="D33" s="61"/>
    </row>
    <row r="34" spans="1:4" ht="30.6">
      <c r="A34" s="46" t="s">
        <v>117</v>
      </c>
      <c r="B34" s="47" t="s">
        <v>124</v>
      </c>
      <c r="C34" s="56">
        <f>VLOOKUP(B34,Liste!A:B,2,FALSE)</f>
        <v>1</v>
      </c>
      <c r="D34" s="62" t="s">
        <v>139</v>
      </c>
    </row>
    <row r="35" spans="1:4" ht="30.6">
      <c r="A35" s="46" t="s">
        <v>118</v>
      </c>
      <c r="B35" s="47" t="s">
        <v>124</v>
      </c>
      <c r="C35" s="56">
        <f>VLOOKUP(B35,Liste!A:B,2,FALSE)</f>
        <v>1</v>
      </c>
      <c r="D35" s="63"/>
    </row>
    <row r="36" spans="1:4" ht="45.6">
      <c r="A36" s="46" t="s">
        <v>119</v>
      </c>
      <c r="B36" s="47" t="s">
        <v>124</v>
      </c>
      <c r="C36" s="56">
        <f>VLOOKUP(B36,Liste!A:B,2,FALSE)</f>
        <v>1</v>
      </c>
      <c r="D36" s="64"/>
    </row>
    <row r="38" spans="1:4" ht="76.95" customHeight="1">
      <c r="A38" s="65" t="s">
        <v>140</v>
      </c>
      <c r="B38" s="65"/>
    </row>
  </sheetData>
  <mergeCells count="11">
    <mergeCell ref="D31:D33"/>
    <mergeCell ref="D34:D36"/>
    <mergeCell ref="A1:B1"/>
    <mergeCell ref="A38:B38"/>
    <mergeCell ref="D2:D7"/>
    <mergeCell ref="D8:D13"/>
    <mergeCell ref="D14:D17"/>
    <mergeCell ref="D18:D20"/>
    <mergeCell ref="D21:D23"/>
    <mergeCell ref="D24:D27"/>
    <mergeCell ref="D28:D30"/>
  </mergeCells>
  <conditionalFormatting sqref="A2:B7">
    <cfRule type="expression" dxfId="9" priority="9">
      <formula>ISODD(ROW())</formula>
    </cfRule>
    <cfRule type="expression" dxfId="8" priority="10">
      <formula>ISEVEN(ROW())</formula>
    </cfRule>
  </conditionalFormatting>
  <conditionalFormatting sqref="A8:B13">
    <cfRule type="expression" dxfId="7" priority="8">
      <formula>ISODD(ROW())</formula>
    </cfRule>
  </conditionalFormatting>
  <conditionalFormatting sqref="A14:B17">
    <cfRule type="expression" dxfId="6" priority="7">
      <formula>ISODD(ROW())</formula>
    </cfRule>
  </conditionalFormatting>
  <conditionalFormatting sqref="A18:B20">
    <cfRule type="expression" dxfId="5" priority="6">
      <formula>ISODD(ROW())</formula>
    </cfRule>
  </conditionalFormatting>
  <conditionalFormatting sqref="A21:B23">
    <cfRule type="expression" dxfId="4" priority="5">
      <formula>ISEVEN(ROW())</formula>
    </cfRule>
  </conditionalFormatting>
  <conditionalFormatting sqref="A24:B27">
    <cfRule type="expression" dxfId="3" priority="4">
      <formula>ISODD(ROW())</formula>
    </cfRule>
  </conditionalFormatting>
  <conditionalFormatting sqref="A28:B30">
    <cfRule type="expression" dxfId="2" priority="3">
      <formula>ISODD(ROW())</formula>
    </cfRule>
  </conditionalFormatting>
  <conditionalFormatting sqref="A31:B33">
    <cfRule type="expression" dxfId="1" priority="2">
      <formula>ISEVEN(ROW())</formula>
    </cfRule>
  </conditionalFormatting>
  <conditionalFormatting sqref="A34:B36">
    <cfRule type="expression" dxfId="0" priority="1">
      <formula>ISODD(ROW())</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A5CF871-BF6A-D041-9D5D-30168325A082}">
          <x14:formula1>
            <xm:f>Liste!$A$1:$A$7</xm:f>
          </x14:formula1>
          <xm:sqref>B2:B13 B15:B23 B25:B36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2"/>
  <sheetViews>
    <sheetView topLeftCell="I1" workbookViewId="0">
      <selection activeCell="H28" sqref="H28"/>
    </sheetView>
  </sheetViews>
  <sheetFormatPr baseColWidth="10" defaultColWidth="9.109375" defaultRowHeight="14.4"/>
  <sheetData>
    <row r="1" spans="1:33">
      <c r="A1" t="s">
        <v>53</v>
      </c>
      <c r="B1" t="s">
        <v>54</v>
      </c>
      <c r="C1" t="s">
        <v>55</v>
      </c>
      <c r="D1" t="s">
        <v>56</v>
      </c>
      <c r="E1" t="s">
        <v>57</v>
      </c>
      <c r="F1" t="s">
        <v>58</v>
      </c>
      <c r="G1" t="s">
        <v>59</v>
      </c>
      <c r="H1" t="s">
        <v>60</v>
      </c>
      <c r="I1" t="s">
        <v>61</v>
      </c>
      <c r="J1" t="s">
        <v>62</v>
      </c>
      <c r="K1" t="s">
        <v>63</v>
      </c>
      <c r="L1" t="s">
        <v>64</v>
      </c>
      <c r="M1" t="s">
        <v>65</v>
      </c>
      <c r="N1" t="s">
        <v>66</v>
      </c>
      <c r="O1" t="s">
        <v>67</v>
      </c>
      <c r="P1" t="s">
        <v>68</v>
      </c>
      <c r="Q1" t="s">
        <v>69</v>
      </c>
      <c r="R1" t="s">
        <v>70</v>
      </c>
      <c r="S1" t="s">
        <v>71</v>
      </c>
      <c r="T1" t="s">
        <v>72</v>
      </c>
      <c r="U1" t="s">
        <v>73</v>
      </c>
      <c r="V1" t="s">
        <v>74</v>
      </c>
      <c r="W1" t="s">
        <v>75</v>
      </c>
      <c r="X1" t="s">
        <v>76</v>
      </c>
      <c r="Y1" t="s">
        <v>77</v>
      </c>
      <c r="Z1" t="s">
        <v>78</v>
      </c>
      <c r="AA1" t="s">
        <v>79</v>
      </c>
      <c r="AB1" t="s">
        <v>80</v>
      </c>
      <c r="AC1" t="s">
        <v>81</v>
      </c>
      <c r="AD1" t="s">
        <v>82</v>
      </c>
      <c r="AE1" t="s">
        <v>83</v>
      </c>
      <c r="AF1" t="s">
        <v>84</v>
      </c>
      <c r="AG1" t="s">
        <v>85</v>
      </c>
    </row>
    <row r="2" spans="1:33">
      <c r="A2" cm="1">
        <f t="array" aca="1" ref="A2" ca="1">INDIRECT("'S2T'!C" &amp; (COLUMN()-COLUMN($B$1)+3))</f>
        <v>1</v>
      </c>
      <c r="B2" cm="1">
        <f t="array" aca="1" ref="B2" ca="1">INDIRECT("'S2T'!C" &amp; (COLUMN()-COLUMN($B$1)+3))</f>
        <v>1</v>
      </c>
      <c r="C2" cm="1">
        <f t="array" aca="1" ref="C2" ca="1">INDIRECT("'S2T'!C" &amp; (COLUMN()-COLUMN($B$1)+3))</f>
        <v>1</v>
      </c>
      <c r="D2" cm="1">
        <f t="array" aca="1" ref="D2" ca="1">INDIRECT("'S2T'!C" &amp; (COLUMN()-COLUMN($B$1)+3))</f>
        <v>1</v>
      </c>
      <c r="E2" cm="1">
        <f t="array" aca="1" ref="E2" ca="1">INDIRECT("'S2T'!C" &amp; (COLUMN()-COLUMN($B$1)+3))</f>
        <v>1</v>
      </c>
      <c r="F2" cm="1">
        <f t="array" aca="1" ref="F2" ca="1">INDIRECT("'S2T'!C" &amp; (COLUMN()-COLUMN($B$1)+3))</f>
        <v>1</v>
      </c>
      <c r="G2" cm="1">
        <f t="array" aca="1" ref="G2" ca="1">INDIRECT("'S2T'!C" &amp; (COLUMN()-COLUMN($B$1)+3))</f>
        <v>1</v>
      </c>
      <c r="H2" cm="1">
        <f t="array" aca="1" ref="H2" ca="1">INDIRECT("'S2T'!C" &amp; (COLUMN()-COLUMN($B$1)+3))</f>
        <v>1</v>
      </c>
      <c r="I2" cm="1">
        <f t="array" aca="1" ref="I2" ca="1">INDIRECT("'S2T'!C" &amp; (COLUMN()-COLUMN($B$1)+3))</f>
        <v>1</v>
      </c>
      <c r="J2" cm="1">
        <f t="array" aca="1" ref="J2" ca="1">INDIRECT("'S2T'!C" &amp; (COLUMN()-COLUMN($B$1)+3))</f>
        <v>1</v>
      </c>
      <c r="K2" cm="1">
        <f t="array" aca="1" ref="K2" ca="1">INDIRECT("'S2T'!C" &amp; (COLUMN()-COLUMN($B$1)+3))</f>
        <v>1</v>
      </c>
      <c r="L2" cm="1">
        <f t="array" aca="1" ref="L2" ca="1">INDIRECT("'S2T'!C" &amp; (COLUMN()-COLUMN($B$1)+3))</f>
        <v>1</v>
      </c>
      <c r="M2" cm="1">
        <f t="array" aca="1" ref="M2" ca="1">INDIRECT("'S2T'!C" &amp; (COLUMN()-COLUMN($B$1)+4))</f>
        <v>1</v>
      </c>
      <c r="N2" cm="1">
        <f t="array" aca="1" ref="N2" ca="1">INDIRECT("'S2T'!C" &amp; (COLUMN()-COLUMN($B$1)+4))</f>
        <v>1</v>
      </c>
      <c r="O2" cm="1">
        <f t="array" aca="1" ref="O2" ca="1">INDIRECT("'S2T'!C" &amp; (COLUMN()-COLUMN($B$1)+4))</f>
        <v>1</v>
      </c>
      <c r="P2" cm="1">
        <f t="array" aca="1" ref="P2" ca="1">INDIRECT("'S2T'!C" &amp; (COLUMN()-COLUMN($B$1)+4))</f>
        <v>1</v>
      </c>
      <c r="Q2" cm="1">
        <f t="array" aca="1" ref="Q2" ca="1">INDIRECT("'S2T'!C" &amp; (COLUMN()-COLUMN($B$1)+4))</f>
        <v>1</v>
      </c>
      <c r="R2" cm="1">
        <f t="array" aca="1" ref="R2" ca="1">INDIRECT("'S2T'!C" &amp; (COLUMN()-COLUMN($B$1)+4))</f>
        <v>1</v>
      </c>
      <c r="S2" cm="1">
        <f t="array" aca="1" ref="S2" ca="1">INDIRECT("'S2T'!C" &amp; (COLUMN()-COLUMN($B$1)+4))</f>
        <v>1</v>
      </c>
      <c r="T2" cm="1">
        <f t="array" aca="1" ref="T2" ca="1">INDIRECT("'S2T'!C" &amp; (COLUMN()-COLUMN($B$1)+4))</f>
        <v>1</v>
      </c>
      <c r="U2" cm="1">
        <f t="array" aca="1" ref="U2" ca="1">INDIRECT("'S2T'!C" &amp; (COLUMN()-COLUMN($B$1)+4))</f>
        <v>1</v>
      </c>
      <c r="V2" cm="1">
        <f t="array" aca="1" ref="V2" ca="1">INDIRECT("'S2T'!C" &amp; (COLUMN()-COLUMN($B$1)+5))</f>
        <v>1</v>
      </c>
      <c r="W2" cm="1">
        <f t="array" aca="1" ref="W2" ca="1">INDIRECT("'S2T'!C" &amp; (COLUMN()-COLUMN($B$1)+5))</f>
        <v>1</v>
      </c>
      <c r="X2" cm="1">
        <f t="array" aca="1" ref="X2" ca="1">INDIRECT("'S2T'!C" &amp; (COLUMN()-COLUMN($B$1)+5))</f>
        <v>1</v>
      </c>
      <c r="Y2" cm="1">
        <f t="array" aca="1" ref="Y2" ca="1">INDIRECT("'S2T'!C" &amp; (COLUMN()-COLUMN($B$1)+5))</f>
        <v>1</v>
      </c>
      <c r="Z2" cm="1">
        <f t="array" aca="1" ref="Z2" ca="1">INDIRECT("'S2T'!C" &amp; (COLUMN()-COLUMN($B$1)+5))</f>
        <v>1</v>
      </c>
      <c r="AA2" cm="1">
        <f t="array" aca="1" ref="AA2" ca="1">INDIRECT("'S2T'!C" &amp; (COLUMN()-COLUMN($B$1)+5))</f>
        <v>1</v>
      </c>
      <c r="AB2" cm="1">
        <f t="array" aca="1" ref="AB2" ca="1">INDIRECT("'S2T'!C" &amp; (COLUMN()-COLUMN($B$1)+5))</f>
        <v>1</v>
      </c>
      <c r="AC2" cm="1">
        <f t="array" aca="1" ref="AC2" ca="1">INDIRECT("'S2T'!C" &amp; (COLUMN()-COLUMN($B$1)+5))</f>
        <v>1</v>
      </c>
      <c r="AD2" cm="1">
        <f t="array" aca="1" ref="AD2" ca="1">INDIRECT("'S2T'!C" &amp; (COLUMN()-COLUMN($B$1)+5))</f>
        <v>1</v>
      </c>
      <c r="AE2" cm="1">
        <f t="array" aca="1" ref="AE2" ca="1">INDIRECT("'S2T'!C" &amp; (COLUMN()-COLUMN($B$1)+5))</f>
        <v>1</v>
      </c>
      <c r="AF2" cm="1">
        <f t="array" aca="1" ref="AF2" ca="1">INDIRECT("'S2T'!C" &amp; (COLUMN()-COLUMN($B$1)+5))</f>
        <v>1</v>
      </c>
      <c r="AG2" cm="1">
        <f t="array" aca="1" ref="AG2" ca="1">INDIRECT("'S2T'!C" &amp; (COLUMN()-COLUMN($B$1)+5))</f>
        <v>1</v>
      </c>
    </row>
  </sheetData>
  <phoneticPr fontId="9"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3"/>
  <sheetViews>
    <sheetView workbookViewId="0">
      <selection activeCell="B10" sqref="B10"/>
    </sheetView>
  </sheetViews>
  <sheetFormatPr baseColWidth="10" defaultRowHeight="14.4"/>
  <cols>
    <col min="1" max="1" width="22.33203125" customWidth="1"/>
  </cols>
  <sheetData>
    <row r="1" spans="1:2" ht="15" thickBot="1"/>
    <row r="2" spans="1:2" ht="15.6" thickTop="1" thickBot="1">
      <c r="A2" s="2" t="s">
        <v>2</v>
      </c>
      <c r="B2">
        <f ca="1">AVERAGE('scores par items'!A2:C2)</f>
        <v>1</v>
      </c>
    </row>
    <row r="3" spans="1:2" ht="15.6" thickTop="1" thickBot="1">
      <c r="A3" s="3" t="s">
        <v>3</v>
      </c>
      <c r="B3">
        <f ca="1">AVERAGE('scores par items'!M2:O2)</f>
        <v>1</v>
      </c>
    </row>
    <row r="4" spans="1:2" ht="15.6" thickTop="1" thickBot="1">
      <c r="A4" s="3" t="s">
        <v>4</v>
      </c>
      <c r="B4">
        <f ca="1">AVERAGE('scores par items'!V2:X2)</f>
        <v>1</v>
      </c>
    </row>
    <row r="5" spans="1:2" ht="15.6" thickTop="1" thickBot="1">
      <c r="A5" s="3" t="s">
        <v>5</v>
      </c>
      <c r="B5">
        <f ca="1">AVERAGE('scores par items'!S2:U2)</f>
        <v>1</v>
      </c>
    </row>
    <row r="6" spans="1:2" ht="25.2" thickTop="1" thickBot="1">
      <c r="A6" s="3" t="s">
        <v>6</v>
      </c>
      <c r="B6">
        <f ca="1">AVERAGE('scores par items'!Y2:AA2)</f>
        <v>1</v>
      </c>
    </row>
    <row r="7" spans="1:2" ht="15.6" thickTop="1" thickBot="1">
      <c r="A7" s="3" t="s">
        <v>7</v>
      </c>
      <c r="B7">
        <f ca="1">AVERAGE('scores par items'!G2:I2)</f>
        <v>1</v>
      </c>
    </row>
    <row r="8" spans="1:2" ht="15.6" thickTop="1" thickBot="1">
      <c r="A8" s="3" t="s">
        <v>8</v>
      </c>
      <c r="B8">
        <f ca="1">AVERAGE('scores par items'!P2:R2)</f>
        <v>1</v>
      </c>
    </row>
    <row r="9" spans="1:2" ht="15.6" thickTop="1" thickBot="1">
      <c r="A9" s="3" t="s">
        <v>9</v>
      </c>
      <c r="B9">
        <f ca="1">AVERAGE('scores par items'!D2:F2)</f>
        <v>1</v>
      </c>
    </row>
    <row r="10" spans="1:2" ht="15.6" thickTop="1" thickBot="1">
      <c r="A10" s="3" t="s">
        <v>10</v>
      </c>
      <c r="B10">
        <f ca="1">AVERAGE('scores par items'!AB2:AD2)</f>
        <v>1</v>
      </c>
    </row>
    <row r="11" spans="1:2" ht="15.6" thickTop="1" thickBot="1">
      <c r="A11" s="3" t="s">
        <v>11</v>
      </c>
      <c r="B11">
        <f ca="1">AVERAGE('scores par items'!J2:L2)</f>
        <v>1</v>
      </c>
    </row>
    <row r="12" spans="1:2" ht="15.6" thickTop="1" thickBot="1">
      <c r="A12" s="4" t="s">
        <v>12</v>
      </c>
      <c r="B12">
        <f ca="1">AVERAGE('scores par items'!AE2:AG2)</f>
        <v>1</v>
      </c>
    </row>
    <row r="13" spans="1:2" ht="15" thickTop="1"/>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46"/>
  <sheetViews>
    <sheetView topLeftCell="A2" workbookViewId="0">
      <selection activeCell="Q23" sqref="Q23"/>
    </sheetView>
  </sheetViews>
  <sheetFormatPr baseColWidth="10" defaultColWidth="9.109375" defaultRowHeight="14.4"/>
  <sheetData>
    <row r="1" spans="1:17" ht="15" thickBot="1">
      <c r="A1" s="91" t="s">
        <v>0</v>
      </c>
      <c r="B1" s="91"/>
      <c r="C1" s="91"/>
      <c r="D1" s="91"/>
      <c r="E1" s="91"/>
      <c r="F1" s="91"/>
      <c r="G1" s="91"/>
      <c r="H1" s="91"/>
      <c r="I1" s="91"/>
      <c r="J1" s="91"/>
      <c r="K1" s="91"/>
      <c r="L1" s="91"/>
      <c r="M1" s="91"/>
      <c r="N1" s="91"/>
      <c r="O1" s="91"/>
      <c r="P1" s="1"/>
    </row>
    <row r="2" spans="1:17" ht="48" thickTop="1" thickBot="1">
      <c r="A2" s="92" t="s">
        <v>1</v>
      </c>
      <c r="B2" s="93"/>
      <c r="C2" s="94"/>
      <c r="D2" s="2" t="s">
        <v>2</v>
      </c>
      <c r="E2" s="3" t="s">
        <v>3</v>
      </c>
      <c r="F2" s="3" t="s">
        <v>4</v>
      </c>
      <c r="G2" s="3" t="s">
        <v>5</v>
      </c>
      <c r="H2" s="3" t="s">
        <v>6</v>
      </c>
      <c r="I2" s="3" t="s">
        <v>7</v>
      </c>
      <c r="J2" s="3" t="s">
        <v>8</v>
      </c>
      <c r="K2" s="3" t="s">
        <v>9</v>
      </c>
      <c r="L2" s="3" t="s">
        <v>10</v>
      </c>
      <c r="M2" s="3" t="s">
        <v>11</v>
      </c>
      <c r="N2" s="3"/>
      <c r="O2" s="4" t="s">
        <v>12</v>
      </c>
      <c r="P2" s="1"/>
    </row>
    <row r="3" spans="1:17" ht="15" thickTop="1">
      <c r="A3" s="85" t="s">
        <v>13</v>
      </c>
      <c r="B3" s="88" t="s">
        <v>14</v>
      </c>
      <c r="C3" s="5" t="s">
        <v>15</v>
      </c>
      <c r="D3" s="6">
        <v>2387</v>
      </c>
      <c r="E3" s="6">
        <v>2387</v>
      </c>
      <c r="F3" s="6">
        <v>2387</v>
      </c>
      <c r="G3" s="6">
        <v>2387</v>
      </c>
      <c r="H3" s="6">
        <v>2387</v>
      </c>
      <c r="I3" s="6">
        <v>2387</v>
      </c>
      <c r="J3" s="6">
        <v>2387</v>
      </c>
      <c r="K3" s="6">
        <v>2387</v>
      </c>
      <c r="L3" s="6">
        <v>2387</v>
      </c>
      <c r="M3" s="6">
        <v>2387</v>
      </c>
      <c r="N3" s="6"/>
      <c r="O3" s="6">
        <v>2387</v>
      </c>
      <c r="P3" s="1"/>
    </row>
    <row r="4" spans="1:17">
      <c r="A4" s="86"/>
      <c r="B4" s="89"/>
      <c r="C4" s="7" t="s">
        <v>16</v>
      </c>
      <c r="D4" s="8"/>
      <c r="E4" s="9"/>
      <c r="F4" s="9"/>
      <c r="G4" s="9"/>
      <c r="H4" s="9"/>
      <c r="I4" s="9"/>
      <c r="J4" s="9"/>
      <c r="K4" s="9"/>
      <c r="L4" s="9"/>
      <c r="M4" s="9"/>
      <c r="N4" s="9"/>
      <c r="O4" s="10"/>
      <c r="P4" s="21" t="s">
        <v>39</v>
      </c>
      <c r="Q4" t="s">
        <v>40</v>
      </c>
    </row>
    <row r="5" spans="1:17">
      <c r="A5" s="86"/>
      <c r="B5" s="89" t="s">
        <v>17</v>
      </c>
      <c r="C5" s="11" t="s">
        <v>18</v>
      </c>
      <c r="D5" s="12">
        <v>1.33</v>
      </c>
      <c r="E5" s="13">
        <v>1</v>
      </c>
      <c r="F5" s="13">
        <v>1</v>
      </c>
      <c r="G5" s="13">
        <v>1</v>
      </c>
      <c r="H5" s="13">
        <v>1</v>
      </c>
      <c r="I5" s="13">
        <v>1</v>
      </c>
      <c r="J5" s="13">
        <v>1.33</v>
      </c>
      <c r="K5" s="13">
        <v>2.33</v>
      </c>
      <c r="L5" s="13">
        <v>1</v>
      </c>
      <c r="M5" s="13">
        <v>1.3333333333333333</v>
      </c>
      <c r="N5" s="13"/>
      <c r="O5" s="14">
        <v>1</v>
      </c>
      <c r="P5" s="1"/>
    </row>
    <row r="6" spans="1:17">
      <c r="A6" s="86"/>
      <c r="B6" s="90"/>
      <c r="C6" s="11" t="s">
        <v>19</v>
      </c>
      <c r="D6" s="12">
        <v>1.33</v>
      </c>
      <c r="E6" s="13">
        <v>1</v>
      </c>
      <c r="F6" s="13">
        <v>1</v>
      </c>
      <c r="G6" s="13">
        <v>1</v>
      </c>
      <c r="H6" s="13">
        <v>1</v>
      </c>
      <c r="I6" s="13">
        <v>1</v>
      </c>
      <c r="J6" s="13">
        <v>1.33</v>
      </c>
      <c r="K6" s="13">
        <v>2.67</v>
      </c>
      <c r="L6" s="13">
        <v>1.67</v>
      </c>
      <c r="M6" s="13">
        <v>1.33</v>
      </c>
      <c r="N6" s="13"/>
      <c r="O6" s="14">
        <v>1</v>
      </c>
      <c r="P6" s="1"/>
    </row>
    <row r="7" spans="1:17">
      <c r="A7" s="86"/>
      <c r="B7" s="90"/>
      <c r="C7" s="11" t="s">
        <v>20</v>
      </c>
      <c r="D7" s="12">
        <v>1.67</v>
      </c>
      <c r="E7" s="13">
        <v>1</v>
      </c>
      <c r="F7" s="13">
        <v>1</v>
      </c>
      <c r="G7" s="13">
        <v>1.33</v>
      </c>
      <c r="H7" s="13">
        <v>1</v>
      </c>
      <c r="I7" s="13">
        <v>1</v>
      </c>
      <c r="J7" s="13">
        <v>1.67</v>
      </c>
      <c r="K7" s="13">
        <v>3</v>
      </c>
      <c r="L7" s="13">
        <v>1.67</v>
      </c>
      <c r="M7" s="13">
        <v>1.67</v>
      </c>
      <c r="N7" s="13"/>
      <c r="O7" s="14">
        <v>1</v>
      </c>
      <c r="P7" s="1"/>
    </row>
    <row r="8" spans="1:17">
      <c r="A8" s="86"/>
      <c r="B8" s="90"/>
      <c r="C8" s="11" t="s">
        <v>21</v>
      </c>
      <c r="D8" s="12">
        <v>2</v>
      </c>
      <c r="E8" s="13">
        <v>1</v>
      </c>
      <c r="F8" s="13">
        <v>1</v>
      </c>
      <c r="G8" s="13">
        <v>1.67</v>
      </c>
      <c r="H8" s="13">
        <v>1</v>
      </c>
      <c r="I8" s="13">
        <v>1</v>
      </c>
      <c r="J8" s="13">
        <v>2</v>
      </c>
      <c r="K8" s="13">
        <v>3.33</v>
      </c>
      <c r="L8" s="13">
        <v>2</v>
      </c>
      <c r="M8" s="13">
        <v>2</v>
      </c>
      <c r="N8" s="13"/>
      <c r="O8" s="14">
        <v>1</v>
      </c>
      <c r="P8" s="1"/>
    </row>
    <row r="9" spans="1:17">
      <c r="A9" s="86"/>
      <c r="B9" s="90"/>
      <c r="C9" s="11" t="s">
        <v>22</v>
      </c>
      <c r="D9" s="12">
        <v>2</v>
      </c>
      <c r="E9" s="13">
        <v>1</v>
      </c>
      <c r="F9" s="13">
        <v>1.33</v>
      </c>
      <c r="G9" s="13">
        <v>2</v>
      </c>
      <c r="H9" s="13">
        <v>1</v>
      </c>
      <c r="I9" s="13">
        <v>1.33</v>
      </c>
      <c r="J9" s="13">
        <v>2</v>
      </c>
      <c r="K9" s="13">
        <v>3.33</v>
      </c>
      <c r="L9" s="13">
        <v>2.33</v>
      </c>
      <c r="M9" s="13">
        <v>2.33</v>
      </c>
      <c r="N9" s="13"/>
      <c r="O9" s="14">
        <v>1.33</v>
      </c>
      <c r="P9" s="1"/>
    </row>
    <row r="10" spans="1:17">
      <c r="A10" s="86"/>
      <c r="B10" s="90"/>
      <c r="C10" s="11" t="s">
        <v>23</v>
      </c>
      <c r="D10" s="12">
        <v>2.33</v>
      </c>
      <c r="E10" s="13">
        <v>1</v>
      </c>
      <c r="F10" s="13">
        <v>1.67</v>
      </c>
      <c r="G10" s="13">
        <v>2.33</v>
      </c>
      <c r="H10" s="13">
        <v>1</v>
      </c>
      <c r="I10" s="13">
        <v>1.33</v>
      </c>
      <c r="J10" s="13">
        <v>2.33</v>
      </c>
      <c r="K10" s="13">
        <v>3.67</v>
      </c>
      <c r="L10" s="13">
        <v>2.67</v>
      </c>
      <c r="M10" s="13">
        <v>2.67</v>
      </c>
      <c r="N10" s="13"/>
      <c r="O10" s="14">
        <v>1.3333333333333333</v>
      </c>
      <c r="P10" s="1"/>
    </row>
    <row r="11" spans="1:17">
      <c r="A11" s="86"/>
      <c r="B11" s="90"/>
      <c r="C11" s="11" t="s">
        <v>24</v>
      </c>
      <c r="D11" s="12">
        <v>2.33</v>
      </c>
      <c r="E11" s="13">
        <v>1</v>
      </c>
      <c r="F11" s="13">
        <v>1.67</v>
      </c>
      <c r="G11" s="13">
        <v>2.33</v>
      </c>
      <c r="H11" s="13">
        <v>1.33</v>
      </c>
      <c r="I11" s="13">
        <v>1.67</v>
      </c>
      <c r="J11" s="13">
        <v>2.33</v>
      </c>
      <c r="K11" s="13">
        <v>3.67</v>
      </c>
      <c r="L11" s="13">
        <v>2.67</v>
      </c>
      <c r="M11" s="13">
        <v>3</v>
      </c>
      <c r="N11" s="13"/>
      <c r="O11" s="14">
        <v>1.67</v>
      </c>
      <c r="P11" s="1"/>
    </row>
    <row r="12" spans="1:17">
      <c r="A12" s="86"/>
      <c r="B12" s="90"/>
      <c r="C12" s="11" t="s">
        <v>25</v>
      </c>
      <c r="D12" s="12">
        <v>2.67</v>
      </c>
      <c r="E12" s="13">
        <v>1</v>
      </c>
      <c r="F12" s="13">
        <v>2</v>
      </c>
      <c r="G12" s="13">
        <v>2.67</v>
      </c>
      <c r="H12" s="13">
        <v>1.33</v>
      </c>
      <c r="I12" s="13">
        <v>2</v>
      </c>
      <c r="J12" s="13">
        <v>2.67</v>
      </c>
      <c r="K12" s="13">
        <v>4</v>
      </c>
      <c r="L12" s="13">
        <v>3</v>
      </c>
      <c r="M12" s="13">
        <v>3</v>
      </c>
      <c r="N12" s="13"/>
      <c r="O12" s="14">
        <v>2</v>
      </c>
      <c r="P12" s="1"/>
    </row>
    <row r="13" spans="1:17">
      <c r="A13" s="86"/>
      <c r="B13" s="90"/>
      <c r="C13" s="11" t="s">
        <v>26</v>
      </c>
      <c r="D13" s="12">
        <v>2.67</v>
      </c>
      <c r="E13" s="13">
        <v>1</v>
      </c>
      <c r="F13" s="13">
        <v>2.33</v>
      </c>
      <c r="G13" s="13">
        <v>3</v>
      </c>
      <c r="H13" s="13">
        <v>1.33</v>
      </c>
      <c r="I13" s="13">
        <v>2</v>
      </c>
      <c r="J13" s="13">
        <v>3</v>
      </c>
      <c r="K13" s="13">
        <v>4</v>
      </c>
      <c r="L13" s="13">
        <v>3.33</v>
      </c>
      <c r="M13" s="13">
        <v>3.33</v>
      </c>
      <c r="N13" s="13"/>
      <c r="O13" s="14">
        <v>2</v>
      </c>
      <c r="P13" s="1"/>
    </row>
    <row r="14" spans="1:17">
      <c r="A14" s="86"/>
      <c r="B14" s="90"/>
      <c r="C14" s="11" t="s">
        <v>27</v>
      </c>
      <c r="D14" s="12">
        <v>3</v>
      </c>
      <c r="E14" s="13">
        <v>2.33</v>
      </c>
      <c r="F14" s="13">
        <v>2.67</v>
      </c>
      <c r="G14" s="13">
        <v>3</v>
      </c>
      <c r="H14" s="13">
        <v>1.67</v>
      </c>
      <c r="I14" s="13">
        <v>2.33</v>
      </c>
      <c r="J14" s="13">
        <v>3</v>
      </c>
      <c r="K14" s="13">
        <v>4</v>
      </c>
      <c r="L14" s="13">
        <v>3.33</v>
      </c>
      <c r="M14" s="13">
        <v>3.67</v>
      </c>
      <c r="N14" s="13"/>
      <c r="O14" s="14">
        <v>2.3333333333333335</v>
      </c>
      <c r="P14" s="1"/>
    </row>
    <row r="15" spans="1:17">
      <c r="A15" s="86"/>
      <c r="B15" s="90"/>
      <c r="C15" s="11" t="s">
        <v>28</v>
      </c>
      <c r="D15" s="12">
        <v>3.33</v>
      </c>
      <c r="E15" s="13">
        <v>3.1</v>
      </c>
      <c r="F15" s="13">
        <v>3</v>
      </c>
      <c r="G15" s="13">
        <v>3.33</v>
      </c>
      <c r="H15" s="13">
        <v>1.67</v>
      </c>
      <c r="I15" s="13">
        <v>2.67</v>
      </c>
      <c r="J15" s="13">
        <v>3.33</v>
      </c>
      <c r="K15" s="13">
        <v>4.33</v>
      </c>
      <c r="L15" s="13">
        <v>3.67</v>
      </c>
      <c r="M15" s="13">
        <v>3.67</v>
      </c>
      <c r="N15" s="13"/>
      <c r="O15" s="14">
        <v>2.67</v>
      </c>
      <c r="P15" s="1"/>
    </row>
    <row r="16" spans="1:17">
      <c r="A16" s="86"/>
      <c r="B16" s="90"/>
      <c r="C16" s="11" t="s">
        <v>29</v>
      </c>
      <c r="D16" s="12">
        <v>3.33</v>
      </c>
      <c r="E16" s="13">
        <v>3.67</v>
      </c>
      <c r="F16" s="13">
        <v>3.33</v>
      </c>
      <c r="G16" s="13">
        <v>3.367</v>
      </c>
      <c r="H16" s="13">
        <v>2</v>
      </c>
      <c r="I16" s="13">
        <v>2.67</v>
      </c>
      <c r="J16" s="13">
        <v>3.33</v>
      </c>
      <c r="K16" s="13">
        <v>4.33</v>
      </c>
      <c r="L16" s="13">
        <v>4</v>
      </c>
      <c r="M16" s="13">
        <v>4</v>
      </c>
      <c r="N16" s="13"/>
      <c r="O16" s="14">
        <v>3</v>
      </c>
      <c r="P16" s="1"/>
    </row>
    <row r="17" spans="1:16">
      <c r="A17" s="86"/>
      <c r="B17" s="90"/>
      <c r="C17" s="11" t="s">
        <v>30</v>
      </c>
      <c r="D17" s="12">
        <v>3.67</v>
      </c>
      <c r="E17" s="13">
        <v>4</v>
      </c>
      <c r="F17" s="13">
        <v>3.67</v>
      </c>
      <c r="G17" s="13">
        <v>4</v>
      </c>
      <c r="H17" s="13">
        <v>2</v>
      </c>
      <c r="I17" s="13">
        <v>3</v>
      </c>
      <c r="J17" s="13">
        <v>3.67</v>
      </c>
      <c r="K17" s="13">
        <v>4.67</v>
      </c>
      <c r="L17" s="13">
        <v>4</v>
      </c>
      <c r="M17" s="13">
        <v>4.33</v>
      </c>
      <c r="N17" s="13"/>
      <c r="O17" s="14">
        <v>3</v>
      </c>
      <c r="P17" s="1"/>
    </row>
    <row r="18" spans="1:16">
      <c r="A18" s="86"/>
      <c r="B18" s="90"/>
      <c r="C18" s="11" t="s">
        <v>31</v>
      </c>
      <c r="D18" s="12">
        <v>4</v>
      </c>
      <c r="E18" s="13">
        <v>4.33</v>
      </c>
      <c r="F18" s="13">
        <v>4</v>
      </c>
      <c r="G18" s="13">
        <v>4.33</v>
      </c>
      <c r="H18" s="13">
        <v>2.33</v>
      </c>
      <c r="I18" s="13">
        <v>3.33</v>
      </c>
      <c r="J18" s="13">
        <v>4</v>
      </c>
      <c r="K18" s="13">
        <v>4.67</v>
      </c>
      <c r="L18" s="13">
        <v>4.33</v>
      </c>
      <c r="M18" s="13">
        <v>4.33</v>
      </c>
      <c r="N18" s="13"/>
      <c r="O18" s="14">
        <v>3.3333333333333335</v>
      </c>
      <c r="P18" s="1"/>
    </row>
    <row r="19" spans="1:16">
      <c r="A19" s="86"/>
      <c r="B19" s="90"/>
      <c r="C19" s="11" t="s">
        <v>32</v>
      </c>
      <c r="D19" s="12">
        <v>4</v>
      </c>
      <c r="E19" s="13">
        <v>4.67</v>
      </c>
      <c r="F19" s="13">
        <v>4.33</v>
      </c>
      <c r="G19" s="13">
        <v>4.33</v>
      </c>
      <c r="H19" s="13">
        <v>2.33</v>
      </c>
      <c r="I19" s="13">
        <v>3.67</v>
      </c>
      <c r="J19" s="13">
        <v>4.33</v>
      </c>
      <c r="K19" s="13">
        <v>5</v>
      </c>
      <c r="L19" s="13">
        <v>4.67</v>
      </c>
      <c r="M19" s="13">
        <v>4.67</v>
      </c>
      <c r="N19" s="13"/>
      <c r="O19" s="14">
        <v>3.6666666666666665</v>
      </c>
      <c r="P19" s="1"/>
    </row>
    <row r="20" spans="1:16">
      <c r="A20" s="86"/>
      <c r="B20" s="90"/>
      <c r="C20" s="11" t="s">
        <v>33</v>
      </c>
      <c r="D20" s="12">
        <v>4.33</v>
      </c>
      <c r="E20" s="13">
        <v>5</v>
      </c>
      <c r="F20" s="13">
        <v>4.67</v>
      </c>
      <c r="G20" s="13">
        <v>4.67</v>
      </c>
      <c r="H20" s="13">
        <v>2.67</v>
      </c>
      <c r="I20" s="13">
        <v>4</v>
      </c>
      <c r="J20" s="13">
        <v>4.33</v>
      </c>
      <c r="K20" s="13">
        <v>5</v>
      </c>
      <c r="L20" s="13">
        <v>5</v>
      </c>
      <c r="M20" s="13">
        <v>5</v>
      </c>
      <c r="N20" s="13"/>
      <c r="O20" s="14">
        <v>4</v>
      </c>
      <c r="P20" s="1"/>
    </row>
    <row r="21" spans="1:16">
      <c r="A21" s="86"/>
      <c r="B21" s="90"/>
      <c r="C21" s="11" t="s">
        <v>34</v>
      </c>
      <c r="D21" s="12">
        <v>4.67</v>
      </c>
      <c r="E21" s="13">
        <v>5.33</v>
      </c>
      <c r="F21" s="13">
        <v>5</v>
      </c>
      <c r="G21" s="13">
        <v>5</v>
      </c>
      <c r="H21" s="13">
        <v>3</v>
      </c>
      <c r="I21" s="13">
        <v>4.33</v>
      </c>
      <c r="J21" s="13">
        <v>4.67</v>
      </c>
      <c r="K21" s="13">
        <v>5.33</v>
      </c>
      <c r="L21" s="13">
        <v>5.33</v>
      </c>
      <c r="M21" s="13">
        <v>5.33</v>
      </c>
      <c r="N21" s="13"/>
      <c r="O21" s="14">
        <v>4.67</v>
      </c>
      <c r="P21" s="1"/>
    </row>
    <row r="22" spans="1:16">
      <c r="A22" s="86"/>
      <c r="B22" s="90"/>
      <c r="C22" s="11" t="s">
        <v>35</v>
      </c>
      <c r="D22" s="12">
        <v>5</v>
      </c>
      <c r="E22" s="13">
        <v>5.67</v>
      </c>
      <c r="F22" s="13">
        <v>5.33</v>
      </c>
      <c r="G22" s="13">
        <v>5.33</v>
      </c>
      <c r="H22" s="13">
        <v>3.67</v>
      </c>
      <c r="I22" s="13">
        <v>5</v>
      </c>
      <c r="J22" s="13">
        <v>5</v>
      </c>
      <c r="K22" s="13">
        <v>5.67</v>
      </c>
      <c r="L22" s="13">
        <v>5.67</v>
      </c>
      <c r="M22" s="13">
        <v>5.67</v>
      </c>
      <c r="N22" s="13"/>
      <c r="O22" s="14">
        <v>5</v>
      </c>
      <c r="P22" s="1"/>
    </row>
    <row r="23" spans="1:16">
      <c r="A23" s="86"/>
      <c r="B23" s="90"/>
      <c r="C23" s="11" t="s">
        <v>36</v>
      </c>
      <c r="D23" s="12">
        <v>5.67</v>
      </c>
      <c r="E23" s="13">
        <v>6</v>
      </c>
      <c r="F23" s="13">
        <v>6</v>
      </c>
      <c r="G23" s="13">
        <v>6</v>
      </c>
      <c r="H23" s="13">
        <v>4.33</v>
      </c>
      <c r="I23" s="13">
        <v>5.67</v>
      </c>
      <c r="J23" s="13">
        <v>5.67</v>
      </c>
      <c r="K23" s="13">
        <v>6</v>
      </c>
      <c r="L23" s="13">
        <v>6</v>
      </c>
      <c r="M23" s="13">
        <v>6</v>
      </c>
      <c r="N23" s="13"/>
      <c r="O23" s="14">
        <v>5.666666666666667</v>
      </c>
      <c r="P23" s="1"/>
    </row>
    <row r="24" spans="1:16">
      <c r="A24" s="87"/>
      <c r="B24" s="89"/>
      <c r="C24" s="15" t="s">
        <v>37</v>
      </c>
      <c r="D24" s="8">
        <v>7</v>
      </c>
      <c r="E24" s="8">
        <v>7</v>
      </c>
      <c r="F24" s="8">
        <v>7</v>
      </c>
      <c r="G24" s="8">
        <v>7</v>
      </c>
      <c r="H24" s="8">
        <v>7</v>
      </c>
      <c r="I24" s="8">
        <v>7</v>
      </c>
      <c r="J24" s="8">
        <v>7</v>
      </c>
      <c r="K24" s="8">
        <v>7</v>
      </c>
      <c r="L24" s="8">
        <v>7</v>
      </c>
      <c r="M24" s="8">
        <v>7</v>
      </c>
      <c r="N24" s="9"/>
      <c r="O24" s="10">
        <v>7</v>
      </c>
      <c r="P24" s="1"/>
    </row>
    <row r="25" spans="1:16">
      <c r="C25" s="22" t="s">
        <v>39</v>
      </c>
      <c r="D25" s="23">
        <f ca="1">'moyennes par dimensions'!B2</f>
        <v>1</v>
      </c>
      <c r="E25" s="23">
        <f ca="1">'moyennes par dimensions'!B3</f>
        <v>1</v>
      </c>
      <c r="F25" s="13">
        <f ca="1">'moyennes par dimensions'!B4</f>
        <v>1</v>
      </c>
      <c r="G25" s="13">
        <f ca="1">'moyennes par dimensions'!B5</f>
        <v>1</v>
      </c>
      <c r="H25" s="13">
        <f ca="1">'moyennes par dimensions'!B6</f>
        <v>1</v>
      </c>
      <c r="I25" s="13">
        <f ca="1">'moyennes par dimensions'!B7</f>
        <v>1</v>
      </c>
      <c r="J25" s="13">
        <f ca="1">'moyennes par dimensions'!B8</f>
        <v>1</v>
      </c>
      <c r="K25" s="13">
        <f ca="1">'moyennes par dimensions'!B9</f>
        <v>1</v>
      </c>
      <c r="L25" s="13">
        <f ca="1">'moyennes par dimensions'!B10</f>
        <v>1</v>
      </c>
      <c r="M25" s="13">
        <f ca="1">'moyennes par dimensions'!B11</f>
        <v>1</v>
      </c>
      <c r="N25" s="13"/>
      <c r="O25" s="14">
        <f ca="1">'moyennes par dimensions'!B12</f>
        <v>1</v>
      </c>
      <c r="P25" s="1"/>
    </row>
    <row r="26" spans="1:16" ht="15" thickBot="1">
      <c r="C26" s="22" t="s">
        <v>40</v>
      </c>
      <c r="D26" s="24">
        <f ca="1">IF(D25&lt;D5,1,IF(D25&lt;D6,2,IF(D25&lt;D7,3,IF(D25&lt;D8,4,IF(D25&lt;D9,5,IF(D25&lt;D10,6,IF(D25&lt;D11,7,IF(D25&lt;D12,8,IF(D25&lt;D13,9,IF(D25&lt;D14,10,IF(D25&lt;D15,11,IF(D25&lt;D16,12,IF(D25&lt;D17,13,IF(D25&lt;D18,14,IF(D25&lt;D19,15,IF(D25&lt;D20,16,IF(D25&lt;D21,17,IF(D25&lt;D22,18,IF(D25&lt;D23,19,IF(D25&lt;D24,20,21))))))))))))))))))))</f>
        <v>1</v>
      </c>
      <c r="E26" s="24">
        <f t="shared" ref="E26:O26" ca="1" si="0">IF(E25&lt;E5,1,IF(E25&lt;E6,2,IF(E25&lt;E7,3,IF(E25&lt;E8,4,IF(E25&lt;E9,5,IF(E25&lt;E10,6,IF(E25&lt;E11,7,IF(E25&lt;E12,8,IF(E25&lt;E13,9,IF(E25&lt;E14,10,IF(E25&lt;E15,11,IF(E25&lt;E16,12,IF(E25&lt;E17,13,IF(E25&lt;E18,14,IF(E25&lt;E19,15,IF(E25&lt;E20,16,IF(E25&lt;E21,17,IF(E25&lt;E22,18,IF(E25&lt;E23,19,IF(E25&lt;E24,20,21))))))))))))))))))))</f>
        <v>10</v>
      </c>
      <c r="F26" s="24">
        <f t="shared" ca="1" si="0"/>
        <v>5</v>
      </c>
      <c r="G26" s="24">
        <f t="shared" ca="1" si="0"/>
        <v>3</v>
      </c>
      <c r="H26" s="24">
        <f t="shared" ca="1" si="0"/>
        <v>7</v>
      </c>
      <c r="I26" s="24">
        <f t="shared" ca="1" si="0"/>
        <v>5</v>
      </c>
      <c r="J26" s="24">
        <f t="shared" ca="1" si="0"/>
        <v>1</v>
      </c>
      <c r="K26" s="24">
        <f t="shared" ca="1" si="0"/>
        <v>1</v>
      </c>
      <c r="L26" s="24">
        <f t="shared" ca="1" si="0"/>
        <v>2</v>
      </c>
      <c r="M26" s="24">
        <f t="shared" ca="1" si="0"/>
        <v>1</v>
      </c>
      <c r="N26" s="24"/>
      <c r="O26" s="24">
        <f t="shared" ca="1" si="0"/>
        <v>5</v>
      </c>
      <c r="P26" s="1"/>
    </row>
    <row r="27" spans="1:16" ht="48" thickTop="1" thickBot="1">
      <c r="D27" s="2" t="s">
        <v>2</v>
      </c>
      <c r="E27" s="3" t="s">
        <v>3</v>
      </c>
      <c r="F27" s="3" t="s">
        <v>4</v>
      </c>
      <c r="G27" s="3" t="s">
        <v>5</v>
      </c>
      <c r="H27" s="3" t="s">
        <v>6</v>
      </c>
      <c r="I27" s="3" t="s">
        <v>7</v>
      </c>
      <c r="J27" s="3" t="s">
        <v>8</v>
      </c>
      <c r="K27" s="3" t="s">
        <v>9</v>
      </c>
      <c r="L27" s="3" t="s">
        <v>10</v>
      </c>
      <c r="M27" s="3" t="s">
        <v>11</v>
      </c>
      <c r="N27" s="3"/>
      <c r="O27" s="4" t="s">
        <v>12</v>
      </c>
      <c r="P27" s="1"/>
    </row>
    <row r="28" spans="1:16" ht="15" thickTop="1">
      <c r="P28" s="1"/>
    </row>
    <row r="29" spans="1:16">
      <c r="P29" s="1"/>
    </row>
    <row r="30" spans="1:16">
      <c r="P30" s="1"/>
    </row>
    <row r="31" spans="1:16">
      <c r="P31" s="1"/>
    </row>
    <row r="32" spans="1:16">
      <c r="P32" s="1"/>
    </row>
    <row r="33" spans="16:16">
      <c r="P33" s="1"/>
    </row>
    <row r="34" spans="16:16">
      <c r="P34" s="1"/>
    </row>
    <row r="35" spans="16:16">
      <c r="P35" s="1"/>
    </row>
    <row r="36" spans="16:16">
      <c r="P36" s="1"/>
    </row>
    <row r="37" spans="16:16">
      <c r="P37" s="1"/>
    </row>
    <row r="38" spans="16:16">
      <c r="P38" s="1"/>
    </row>
    <row r="39" spans="16:16">
      <c r="P39" s="1"/>
    </row>
    <row r="40" spans="16:16">
      <c r="P40" s="1"/>
    </row>
    <row r="41" spans="16:16">
      <c r="P41" s="1"/>
    </row>
    <row r="42" spans="16:16">
      <c r="P42" s="1"/>
    </row>
    <row r="43" spans="16:16">
      <c r="P43" s="1"/>
    </row>
    <row r="44" spans="16:16">
      <c r="P44" s="1"/>
    </row>
    <row r="45" spans="16:16">
      <c r="P45" s="1"/>
    </row>
    <row r="46" spans="16:16">
      <c r="P46" s="1"/>
    </row>
  </sheetData>
  <mergeCells count="5">
    <mergeCell ref="A3:A24"/>
    <mergeCell ref="B3:B4"/>
    <mergeCell ref="B5:B24"/>
    <mergeCell ref="A1:O1"/>
    <mergeCell ref="A2:C2"/>
  </mergeCells>
  <pageMargins left="0.7" right="0.7" top="0.75" bottom="0.75" header="0.3" footer="0.3"/>
  <pageSetup paperSize="9" orientation="portrait" horizontalDpi="30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6"/>
  <sheetViews>
    <sheetView workbookViewId="0">
      <selection activeCell="K25" sqref="K25"/>
    </sheetView>
  </sheetViews>
  <sheetFormatPr baseColWidth="10" defaultRowHeight="14.4"/>
  <sheetData>
    <row r="1" spans="1:15">
      <c r="A1" s="87" t="s">
        <v>38</v>
      </c>
      <c r="B1" s="90" t="s">
        <v>14</v>
      </c>
      <c r="C1" s="16" t="s">
        <v>15</v>
      </c>
      <c r="D1" s="12">
        <v>354</v>
      </c>
      <c r="E1" s="12">
        <v>354</v>
      </c>
      <c r="F1" s="12">
        <v>354</v>
      </c>
      <c r="G1" s="12">
        <v>354</v>
      </c>
      <c r="H1" s="12">
        <v>354</v>
      </c>
      <c r="I1" s="12">
        <v>354</v>
      </c>
      <c r="J1" s="12">
        <v>354</v>
      </c>
      <c r="K1" s="12">
        <v>354</v>
      </c>
      <c r="L1" s="12">
        <v>354</v>
      </c>
      <c r="M1" s="12">
        <v>354</v>
      </c>
      <c r="N1" s="12">
        <v>354</v>
      </c>
      <c r="O1" s="12">
        <v>354</v>
      </c>
    </row>
    <row r="2" spans="1:15">
      <c r="A2" s="86"/>
      <c r="B2" s="89"/>
      <c r="C2" s="7" t="s">
        <v>16</v>
      </c>
      <c r="D2" s="8"/>
      <c r="E2" s="9"/>
      <c r="F2" s="9"/>
      <c r="G2" s="9"/>
      <c r="H2" s="9"/>
      <c r="I2" s="9"/>
      <c r="J2" s="9"/>
      <c r="K2" s="9"/>
      <c r="L2" s="9"/>
      <c r="M2" s="9"/>
      <c r="N2" s="9"/>
      <c r="O2" s="10"/>
    </row>
    <row r="3" spans="1:15">
      <c r="A3" s="86"/>
      <c r="B3" s="89" t="s">
        <v>17</v>
      </c>
      <c r="C3" s="11" t="s">
        <v>18</v>
      </c>
      <c r="D3" s="12">
        <v>1</v>
      </c>
      <c r="E3" s="12">
        <v>1</v>
      </c>
      <c r="F3" s="12">
        <v>1</v>
      </c>
      <c r="G3" s="12">
        <v>1</v>
      </c>
      <c r="H3" s="12">
        <v>1</v>
      </c>
      <c r="I3" s="12">
        <v>1</v>
      </c>
      <c r="J3" s="12">
        <v>1</v>
      </c>
      <c r="K3" s="12">
        <v>1</v>
      </c>
      <c r="L3" s="12">
        <v>1</v>
      </c>
      <c r="M3" s="12">
        <v>1</v>
      </c>
      <c r="N3" s="12"/>
      <c r="O3" s="12">
        <v>1</v>
      </c>
    </row>
    <row r="4" spans="1:15">
      <c r="A4" s="86"/>
      <c r="B4" s="90"/>
      <c r="C4" s="11" t="s">
        <v>19</v>
      </c>
      <c r="D4" s="12">
        <v>1.33</v>
      </c>
      <c r="E4" s="13">
        <v>1</v>
      </c>
      <c r="F4" s="13">
        <v>1</v>
      </c>
      <c r="G4" s="13">
        <v>1</v>
      </c>
      <c r="H4" s="13">
        <v>1</v>
      </c>
      <c r="I4" s="13">
        <v>1</v>
      </c>
      <c r="J4" s="13">
        <v>1</v>
      </c>
      <c r="K4" s="13">
        <v>2.33</v>
      </c>
      <c r="L4" s="13">
        <v>1.33</v>
      </c>
      <c r="M4" s="13">
        <v>1.33</v>
      </c>
      <c r="N4" s="13"/>
      <c r="O4" s="14">
        <v>1</v>
      </c>
    </row>
    <row r="5" spans="1:15">
      <c r="A5" s="86"/>
      <c r="B5" s="90"/>
      <c r="C5" s="11" t="s">
        <v>20</v>
      </c>
      <c r="D5" s="12">
        <v>1.67</v>
      </c>
      <c r="E5" s="13">
        <v>1</v>
      </c>
      <c r="F5" s="13">
        <v>1</v>
      </c>
      <c r="G5" s="13">
        <v>1</v>
      </c>
      <c r="H5" s="13">
        <v>1</v>
      </c>
      <c r="I5" s="13">
        <v>1</v>
      </c>
      <c r="J5" s="13">
        <v>1.33</v>
      </c>
      <c r="K5" s="13">
        <v>2.67</v>
      </c>
      <c r="L5" s="13">
        <v>2</v>
      </c>
      <c r="M5" s="13">
        <v>1.67</v>
      </c>
      <c r="N5" s="13"/>
      <c r="O5" s="14">
        <v>1</v>
      </c>
    </row>
    <row r="6" spans="1:15">
      <c r="A6" s="86"/>
      <c r="B6" s="90"/>
      <c r="C6" s="11" t="s">
        <v>21</v>
      </c>
      <c r="D6" s="12">
        <v>2</v>
      </c>
      <c r="E6" s="13">
        <v>1</v>
      </c>
      <c r="F6" s="13">
        <v>1.33</v>
      </c>
      <c r="G6" s="13">
        <v>1.2</v>
      </c>
      <c r="H6" s="13">
        <v>1</v>
      </c>
      <c r="I6" s="13">
        <v>1</v>
      </c>
      <c r="J6" s="13">
        <v>1.53</v>
      </c>
      <c r="K6" s="13">
        <v>2.87</v>
      </c>
      <c r="L6" s="13">
        <v>2</v>
      </c>
      <c r="M6" s="13">
        <v>1.67</v>
      </c>
      <c r="N6" s="13"/>
      <c r="O6" s="14">
        <v>1</v>
      </c>
    </row>
    <row r="7" spans="1:15">
      <c r="A7" s="86"/>
      <c r="B7" s="90"/>
      <c r="C7" s="11" t="s">
        <v>22</v>
      </c>
      <c r="D7" s="12">
        <v>2</v>
      </c>
      <c r="E7" s="13">
        <v>1</v>
      </c>
      <c r="F7" s="13">
        <v>1.67</v>
      </c>
      <c r="G7" s="13">
        <v>1.33</v>
      </c>
      <c r="H7" s="13">
        <v>1</v>
      </c>
      <c r="I7" s="13">
        <v>1</v>
      </c>
      <c r="J7" s="13">
        <v>1.67</v>
      </c>
      <c r="K7" s="13">
        <v>3</v>
      </c>
      <c r="L7" s="13">
        <v>2.33</v>
      </c>
      <c r="M7" s="13">
        <v>2</v>
      </c>
      <c r="N7" s="13"/>
      <c r="O7" s="14">
        <v>1.33</v>
      </c>
    </row>
    <row r="8" spans="1:15">
      <c r="A8" s="86"/>
      <c r="B8" s="90"/>
      <c r="C8" s="11" t="s">
        <v>23</v>
      </c>
      <c r="D8" s="12">
        <v>2.33</v>
      </c>
      <c r="E8" s="13">
        <v>1</v>
      </c>
      <c r="F8" s="13">
        <v>1.67</v>
      </c>
      <c r="G8" s="13">
        <v>1.67</v>
      </c>
      <c r="H8" s="13">
        <v>1</v>
      </c>
      <c r="I8" s="13">
        <v>1</v>
      </c>
      <c r="J8" s="13">
        <v>2</v>
      </c>
      <c r="K8" s="13">
        <v>3.33</v>
      </c>
      <c r="L8" s="13">
        <v>2.67</v>
      </c>
      <c r="M8" s="13">
        <v>2.3333333333333335</v>
      </c>
      <c r="N8" s="13"/>
      <c r="O8" s="14">
        <v>1.6666666666666667</v>
      </c>
    </row>
    <row r="9" spans="1:15">
      <c r="A9" s="86"/>
      <c r="B9" s="90"/>
      <c r="C9" s="11" t="s">
        <v>24</v>
      </c>
      <c r="D9" s="12">
        <v>2.33</v>
      </c>
      <c r="E9" s="13">
        <v>1</v>
      </c>
      <c r="F9" s="13">
        <v>2</v>
      </c>
      <c r="G9" s="13">
        <v>1.67</v>
      </c>
      <c r="H9" s="13">
        <v>1.33</v>
      </c>
      <c r="I9" s="13">
        <v>1</v>
      </c>
      <c r="J9" s="13">
        <v>2</v>
      </c>
      <c r="K9" s="13">
        <v>3.33</v>
      </c>
      <c r="L9" s="13">
        <v>2.67</v>
      </c>
      <c r="M9" s="13">
        <v>2.33</v>
      </c>
      <c r="N9" s="13"/>
      <c r="O9" s="14">
        <v>1.67</v>
      </c>
    </row>
    <row r="10" spans="1:15">
      <c r="A10" s="86"/>
      <c r="B10" s="90"/>
      <c r="C10" s="11" t="s">
        <v>25</v>
      </c>
      <c r="D10" s="12">
        <v>2.67</v>
      </c>
      <c r="E10" s="13">
        <v>1</v>
      </c>
      <c r="F10" s="13">
        <v>2.0670000000000002</v>
      </c>
      <c r="G10" s="13">
        <v>2</v>
      </c>
      <c r="H10" s="13">
        <v>1.33</v>
      </c>
      <c r="I10" s="13">
        <v>1.33</v>
      </c>
      <c r="J10" s="13">
        <v>2.33</v>
      </c>
      <c r="K10" s="13">
        <v>3.67</v>
      </c>
      <c r="L10" s="13">
        <v>3</v>
      </c>
      <c r="M10" s="13">
        <v>2.67</v>
      </c>
      <c r="N10" s="13"/>
      <c r="O10" s="14">
        <v>2</v>
      </c>
    </row>
    <row r="11" spans="1:15">
      <c r="A11" s="86"/>
      <c r="B11" s="90"/>
      <c r="C11" s="11" t="s">
        <v>26</v>
      </c>
      <c r="D11" s="12">
        <v>2.67</v>
      </c>
      <c r="E11" s="13">
        <v>1</v>
      </c>
      <c r="F11" s="13">
        <v>2.33</v>
      </c>
      <c r="G11" s="13">
        <v>2</v>
      </c>
      <c r="H11" s="13">
        <v>1.33</v>
      </c>
      <c r="I11" s="13">
        <v>1.33</v>
      </c>
      <c r="J11" s="13">
        <v>2.33</v>
      </c>
      <c r="K11" s="13">
        <v>4</v>
      </c>
      <c r="L11" s="13">
        <v>3</v>
      </c>
      <c r="M11" s="13">
        <v>2.67</v>
      </c>
      <c r="N11" s="13"/>
      <c r="O11" s="14">
        <v>2</v>
      </c>
    </row>
    <row r="12" spans="1:15">
      <c r="A12" s="86"/>
      <c r="B12" s="90"/>
      <c r="C12" s="11" t="s">
        <v>27</v>
      </c>
      <c r="D12" s="12">
        <v>3</v>
      </c>
      <c r="E12" s="13">
        <v>1</v>
      </c>
      <c r="F12" s="13">
        <v>2.67</v>
      </c>
      <c r="G12" s="13">
        <v>2.33</v>
      </c>
      <c r="H12" s="13">
        <v>1.67</v>
      </c>
      <c r="I12" s="13">
        <v>1.33</v>
      </c>
      <c r="J12" s="13">
        <v>2.67</v>
      </c>
      <c r="K12" s="13">
        <v>4</v>
      </c>
      <c r="L12" s="13">
        <v>3.33</v>
      </c>
      <c r="M12" s="13">
        <v>3</v>
      </c>
      <c r="N12" s="13"/>
      <c r="O12" s="14">
        <v>2.33</v>
      </c>
    </row>
    <row r="13" spans="1:15">
      <c r="A13" s="86"/>
      <c r="B13" s="90"/>
      <c r="C13" s="11" t="s">
        <v>28</v>
      </c>
      <c r="D13" s="12">
        <v>3.33</v>
      </c>
      <c r="E13" s="13">
        <v>1</v>
      </c>
      <c r="F13" s="13">
        <v>3</v>
      </c>
      <c r="G13" s="13">
        <v>2.38</v>
      </c>
      <c r="H13" s="13">
        <v>2</v>
      </c>
      <c r="I13" s="13">
        <v>1.67</v>
      </c>
      <c r="J13" s="13">
        <v>2.67</v>
      </c>
      <c r="K13" s="13">
        <v>4</v>
      </c>
      <c r="L13" s="13">
        <v>3.67</v>
      </c>
      <c r="M13" s="13">
        <v>3.33</v>
      </c>
      <c r="N13" s="13"/>
      <c r="O13" s="14">
        <v>2.67</v>
      </c>
    </row>
    <row r="14" spans="1:15">
      <c r="A14" s="86"/>
      <c r="B14" s="90"/>
      <c r="C14" s="11" t="s">
        <v>29</v>
      </c>
      <c r="D14" s="12">
        <v>3.33</v>
      </c>
      <c r="E14" s="13">
        <v>1.87</v>
      </c>
      <c r="F14" s="13">
        <v>3.37</v>
      </c>
      <c r="G14" s="13">
        <v>2.67</v>
      </c>
      <c r="H14" s="13">
        <v>2</v>
      </c>
      <c r="I14" s="13">
        <v>2</v>
      </c>
      <c r="J14" s="13">
        <v>3</v>
      </c>
      <c r="K14" s="13">
        <v>4.33</v>
      </c>
      <c r="L14" s="13">
        <v>3.67</v>
      </c>
      <c r="M14" s="13">
        <v>3.67</v>
      </c>
      <c r="N14" s="13"/>
      <c r="O14" s="14">
        <v>2.93</v>
      </c>
    </row>
    <row r="15" spans="1:15">
      <c r="A15" s="86"/>
      <c r="B15" s="90"/>
      <c r="C15" s="11" t="s">
        <v>30</v>
      </c>
      <c r="D15" s="12">
        <v>3.67</v>
      </c>
      <c r="E15" s="13">
        <v>3</v>
      </c>
      <c r="F15" s="13">
        <v>3.67</v>
      </c>
      <c r="G15" s="13">
        <v>3</v>
      </c>
      <c r="H15" s="13">
        <v>2.33</v>
      </c>
      <c r="I15" s="13">
        <v>2.33</v>
      </c>
      <c r="J15" s="13">
        <v>3.33</v>
      </c>
      <c r="K15" s="13">
        <v>4.33</v>
      </c>
      <c r="L15" s="13">
        <v>4</v>
      </c>
      <c r="M15" s="13">
        <v>4</v>
      </c>
      <c r="N15" s="13"/>
      <c r="O15" s="14">
        <v>3.33</v>
      </c>
    </row>
    <row r="16" spans="1:15">
      <c r="A16" s="86"/>
      <c r="B16" s="90"/>
      <c r="C16" s="11" t="s">
        <v>31</v>
      </c>
      <c r="D16" s="12">
        <v>4</v>
      </c>
      <c r="E16" s="13">
        <v>3.33</v>
      </c>
      <c r="F16" s="13">
        <v>3.67</v>
      </c>
      <c r="G16" s="13">
        <v>3.33</v>
      </c>
      <c r="H16" s="13">
        <v>2.33</v>
      </c>
      <c r="I16" s="13">
        <v>2.33</v>
      </c>
      <c r="J16" s="13">
        <v>3.33</v>
      </c>
      <c r="K16" s="13">
        <v>4.67</v>
      </c>
      <c r="L16" s="13">
        <v>4.33</v>
      </c>
      <c r="M16" s="13">
        <v>4</v>
      </c>
      <c r="N16" s="13"/>
      <c r="O16" s="14">
        <v>3.33</v>
      </c>
    </row>
    <row r="17" spans="1:15">
      <c r="A17" s="86"/>
      <c r="B17" s="90"/>
      <c r="C17" s="11" t="s">
        <v>32</v>
      </c>
      <c r="D17" s="12">
        <v>4.33</v>
      </c>
      <c r="E17" s="13">
        <v>4</v>
      </c>
      <c r="F17" s="13">
        <v>4</v>
      </c>
      <c r="G17" s="13">
        <v>3.33</v>
      </c>
      <c r="H17" s="13">
        <v>2.67</v>
      </c>
      <c r="I17" s="13">
        <v>3</v>
      </c>
      <c r="J17" s="13">
        <v>3.67</v>
      </c>
      <c r="K17" s="13">
        <v>4.67</v>
      </c>
      <c r="L17" s="13">
        <v>4.33</v>
      </c>
      <c r="M17" s="13">
        <v>4.33</v>
      </c>
      <c r="N17" s="13"/>
      <c r="O17" s="14">
        <v>3.67</v>
      </c>
    </row>
    <row r="18" spans="1:15">
      <c r="A18" s="86"/>
      <c r="B18" s="90"/>
      <c r="C18" s="11" t="s">
        <v>33</v>
      </c>
      <c r="D18" s="12">
        <v>4.33</v>
      </c>
      <c r="E18" s="13">
        <v>4.67</v>
      </c>
      <c r="F18" s="13">
        <v>4.67</v>
      </c>
      <c r="G18" s="13">
        <v>4</v>
      </c>
      <c r="H18" s="13">
        <v>3</v>
      </c>
      <c r="I18" s="13">
        <v>3.33</v>
      </c>
      <c r="J18" s="13">
        <v>4</v>
      </c>
      <c r="K18" s="13">
        <v>5</v>
      </c>
      <c r="L18" s="13">
        <v>4.67</v>
      </c>
      <c r="M18" s="13">
        <v>4.67</v>
      </c>
      <c r="N18" s="13"/>
      <c r="O18" s="14">
        <v>4</v>
      </c>
    </row>
    <row r="19" spans="1:15">
      <c r="A19" s="86"/>
      <c r="B19" s="90"/>
      <c r="C19" s="11" t="s">
        <v>34</v>
      </c>
      <c r="D19" s="12">
        <v>5</v>
      </c>
      <c r="E19" s="13">
        <v>5</v>
      </c>
      <c r="F19" s="13">
        <v>5</v>
      </c>
      <c r="G19" s="13">
        <v>4.33</v>
      </c>
      <c r="H19" s="13">
        <v>3.33</v>
      </c>
      <c r="I19" s="13">
        <v>3.67</v>
      </c>
      <c r="J19" s="13">
        <v>4.33</v>
      </c>
      <c r="K19" s="13">
        <v>5.33</v>
      </c>
      <c r="L19" s="13">
        <v>5</v>
      </c>
      <c r="M19" s="13">
        <v>5</v>
      </c>
      <c r="N19" s="13"/>
      <c r="O19" s="14">
        <v>4.67</v>
      </c>
    </row>
    <row r="20" spans="1:15">
      <c r="A20" s="86"/>
      <c r="B20" s="90"/>
      <c r="C20" s="11" t="s">
        <v>35</v>
      </c>
      <c r="D20" s="12">
        <v>5.33</v>
      </c>
      <c r="E20" s="13">
        <v>5.33</v>
      </c>
      <c r="F20" s="13">
        <v>5.33</v>
      </c>
      <c r="G20" s="13">
        <v>4.67</v>
      </c>
      <c r="H20" s="13">
        <v>3.67</v>
      </c>
      <c r="I20" s="13">
        <v>4.33</v>
      </c>
      <c r="J20" s="13">
        <v>5</v>
      </c>
      <c r="K20" s="13">
        <v>5.67</v>
      </c>
      <c r="L20" s="13">
        <v>5.33</v>
      </c>
      <c r="M20" s="13">
        <v>5.33</v>
      </c>
      <c r="N20" s="13"/>
      <c r="O20" s="14">
        <v>5</v>
      </c>
    </row>
    <row r="21" spans="1:15">
      <c r="A21" s="86"/>
      <c r="B21" s="90"/>
      <c r="C21" s="11" t="s">
        <v>36</v>
      </c>
      <c r="D21" s="12">
        <v>6</v>
      </c>
      <c r="E21" s="13">
        <v>5.67</v>
      </c>
      <c r="F21" s="13">
        <v>6</v>
      </c>
      <c r="G21" s="13">
        <v>5.33</v>
      </c>
      <c r="H21" s="13">
        <v>4.33</v>
      </c>
      <c r="I21" s="13">
        <v>5.12</v>
      </c>
      <c r="J21" s="13">
        <v>5.33</v>
      </c>
      <c r="K21" s="13">
        <v>6</v>
      </c>
      <c r="L21" s="13">
        <v>5.67</v>
      </c>
      <c r="M21" s="13">
        <v>5.67</v>
      </c>
      <c r="N21" s="13"/>
      <c r="O21" s="14">
        <v>5.67</v>
      </c>
    </row>
    <row r="22" spans="1:15" ht="15" thickBot="1">
      <c r="A22" s="95"/>
      <c r="B22" s="96"/>
      <c r="C22" s="17" t="s">
        <v>37</v>
      </c>
      <c r="D22" s="18">
        <v>7</v>
      </c>
      <c r="E22" s="19">
        <v>6.67</v>
      </c>
      <c r="F22" s="19">
        <v>7</v>
      </c>
      <c r="G22" s="19">
        <v>6.67</v>
      </c>
      <c r="H22" s="19">
        <v>6.33</v>
      </c>
      <c r="I22" s="19">
        <v>6.67</v>
      </c>
      <c r="J22" s="19">
        <v>7</v>
      </c>
      <c r="K22" s="19">
        <v>6.67</v>
      </c>
      <c r="L22" s="19">
        <v>6.67</v>
      </c>
      <c r="M22" s="19">
        <v>7</v>
      </c>
      <c r="N22" s="19"/>
      <c r="O22" s="20">
        <v>7</v>
      </c>
    </row>
    <row r="23" spans="1:15" ht="15" thickTop="1">
      <c r="D23" s="12">
        <f ca="1">'percentiles femmes'!D25</f>
        <v>1</v>
      </c>
      <c r="E23" s="12">
        <f ca="1">'percentiles femmes'!E25</f>
        <v>1</v>
      </c>
      <c r="F23" s="12">
        <f ca="1">'percentiles femmes'!F25</f>
        <v>1</v>
      </c>
      <c r="G23" s="12">
        <f ca="1">'percentiles femmes'!G25</f>
        <v>1</v>
      </c>
      <c r="H23" s="12">
        <f ca="1">'percentiles femmes'!H25</f>
        <v>1</v>
      </c>
      <c r="I23" s="12">
        <f ca="1">'percentiles femmes'!I25</f>
        <v>1</v>
      </c>
      <c r="J23" s="12">
        <f ca="1">'percentiles femmes'!J25</f>
        <v>1</v>
      </c>
      <c r="K23" s="12">
        <f ca="1">'percentiles femmes'!K25</f>
        <v>1</v>
      </c>
      <c r="L23" s="12">
        <f ca="1">'percentiles femmes'!L25</f>
        <v>1</v>
      </c>
      <c r="M23" s="12">
        <f ca="1">'percentiles femmes'!M25</f>
        <v>1</v>
      </c>
      <c r="N23" s="12"/>
      <c r="O23" s="12">
        <f ca="1">'percentiles femmes'!O25</f>
        <v>1</v>
      </c>
    </row>
    <row r="24" spans="1:15" ht="15" thickBot="1">
      <c r="D24" s="24">
        <f ca="1">IF(D23&lt;D3,1,IF(D23&lt;D4,2,IF(D23&lt;D5,3,IF(D23&lt;D6,4,IF(D23&lt;D7,5,IF(D23&lt;D8,6,IF(D23&lt;D9,7,IF(D23&lt;D10,8,IF(D23&lt;D11,9,IF(D23&lt;D12,10,IF(D23&lt;D13,11,IF(D23&lt;D14,12,IF(D23&lt;D15,13,IF(D23&lt;D16,14,IF(D23&lt;D17,15,IF(D23&lt;D18,16,IF(D23&lt;D19,17,IF(D23&lt;D20,18,IF(D23&lt;D21,19,IF(D23&lt;D22,20,21))))))))))))))))))))</f>
        <v>2</v>
      </c>
      <c r="E24" s="24">
        <f t="shared" ref="E24:O24" ca="1" si="0">IF(E23&lt;E3,1,IF(E23&lt;E4,2,IF(E23&lt;E5,3,IF(E23&lt;E6,4,IF(E23&lt;E7,5,IF(E23&lt;E8,6,IF(E23&lt;E9,7,IF(E23&lt;E10,8,IF(E23&lt;E11,9,IF(E23&lt;E12,10,IF(E23&lt;E13,11,IF(E23&lt;E14,12,IF(E23&lt;E15,13,IF(E23&lt;E16,14,IF(E23&lt;E17,15,IF(E23&lt;E18,16,IF(E23&lt;E19,17,IF(E23&lt;E20,18,IF(E23&lt;E21,19,IF(E23&lt;E22,20,21))))))))))))))))))))</f>
        <v>12</v>
      </c>
      <c r="F24" s="24">
        <f t="shared" ca="1" si="0"/>
        <v>4</v>
      </c>
      <c r="G24" s="24">
        <f t="shared" ca="1" si="0"/>
        <v>4</v>
      </c>
      <c r="H24" s="24">
        <f t="shared" ca="1" si="0"/>
        <v>7</v>
      </c>
      <c r="I24" s="24">
        <f t="shared" ca="1" si="0"/>
        <v>8</v>
      </c>
      <c r="J24" s="24">
        <f ca="1">IF(J23&lt;J3,1,IF(J23&lt;K4,2,IF(J23&lt;J5,3,IF(J23&lt;J6,4,IF(J23&lt;J7,5,IF(J23&lt;J8,6,IF(J23&lt;J9,7,IF(J23&lt;J10,8,IF(J23&lt;J11,9,IF(J23&lt;J12,10,IF(J23&lt;J13,11,IF(J23&lt;J14,12,IF(J23&lt;J15,13,IF(J23&lt;J16,14,IF(J23&lt;J17,15,IF(J23&lt;J18,16,IF(J23&lt;J19,17,IF(J23&lt;J20,18,IF(J23&lt;J21,19,IF(J23&lt;J22,20,21))))))))))))))))))))</f>
        <v>2</v>
      </c>
      <c r="K24" s="24">
        <f ca="1">IF(K23&lt;K3,1,IF(K23&lt;L4,2,IF(K23&lt;K5,3,IF(K23&lt;K6,4,IF(K23&lt;K7,5,IF(K23&lt;K8,6,IF(K23&lt;K9,7,IF(K23&lt;K10,8,IF(K23&lt;K11,9,IF(K23&lt;K12,10,IF(K23&lt;K13,11,IF(K23&lt;K14,12,IF(K23&lt;K15,13,IF(K23&lt;K16,14,IF(K23&lt;K17,15,IF(K23&lt;K18,16,IF(K23&lt;K19,17,IF(K23&lt;K20,18,IF(K23&lt;K21,19,IF(K23&lt;K22,20,21))))))))))))))))))))</f>
        <v>2</v>
      </c>
      <c r="L24" s="24">
        <f t="shared" ca="1" si="0"/>
        <v>2</v>
      </c>
      <c r="M24" s="24">
        <f t="shared" ca="1" si="0"/>
        <v>2</v>
      </c>
      <c r="N24" s="24"/>
      <c r="O24" s="24">
        <f t="shared" ca="1" si="0"/>
        <v>5</v>
      </c>
    </row>
    <row r="25" spans="1:15" ht="48" thickTop="1" thickBot="1">
      <c r="D25" s="2" t="s">
        <v>2</v>
      </c>
      <c r="E25" s="3" t="s">
        <v>3</v>
      </c>
      <c r="F25" s="3" t="s">
        <v>4</v>
      </c>
      <c r="G25" s="3" t="s">
        <v>5</v>
      </c>
      <c r="H25" s="3" t="s">
        <v>6</v>
      </c>
      <c r="I25" s="3" t="s">
        <v>7</v>
      </c>
      <c r="J25" s="3" t="s">
        <v>8</v>
      </c>
      <c r="K25" s="3" t="s">
        <v>9</v>
      </c>
      <c r="L25" s="3" t="s">
        <v>10</v>
      </c>
      <c r="M25" s="3" t="s">
        <v>11</v>
      </c>
      <c r="N25" s="3"/>
      <c r="O25" s="4" t="s">
        <v>12</v>
      </c>
    </row>
    <row r="26" spans="1:15" ht="15" thickTop="1"/>
  </sheetData>
  <mergeCells count="3">
    <mergeCell ref="A1:A22"/>
    <mergeCell ref="B1:B2"/>
    <mergeCell ref="B3:B2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L5"/>
  <sheetViews>
    <sheetView workbookViewId="0">
      <selection activeCell="O3" sqref="O3"/>
    </sheetView>
  </sheetViews>
  <sheetFormatPr baseColWidth="10" defaultRowHeight="14.4"/>
  <cols>
    <col min="1" max="1" width="23.77734375" customWidth="1"/>
  </cols>
  <sheetData>
    <row r="2" spans="1:12">
      <c r="B2" t="s">
        <v>49</v>
      </c>
      <c r="C2" t="s">
        <v>44</v>
      </c>
      <c r="D2" t="s">
        <v>45</v>
      </c>
      <c r="E2" t="s">
        <v>5</v>
      </c>
      <c r="F2" t="s">
        <v>46</v>
      </c>
      <c r="G2" t="s">
        <v>7</v>
      </c>
      <c r="H2" t="s">
        <v>42</v>
      </c>
      <c r="I2" t="s">
        <v>43</v>
      </c>
      <c r="J2" t="s">
        <v>47</v>
      </c>
      <c r="K2" t="s">
        <v>48</v>
      </c>
      <c r="L2" t="s">
        <v>12</v>
      </c>
    </row>
    <row r="3" spans="1:12">
      <c r="A3" t="s">
        <v>41</v>
      </c>
      <c r="B3">
        <f ca="1">'percentiles femmes'!D26</f>
        <v>1</v>
      </c>
      <c r="C3">
        <f ca="1">'percentiles femmes'!E26</f>
        <v>10</v>
      </c>
      <c r="D3">
        <f ca="1">'percentiles femmes'!F26</f>
        <v>5</v>
      </c>
      <c r="E3">
        <f ca="1">'percentiles femmes'!G26</f>
        <v>3</v>
      </c>
      <c r="F3">
        <f ca="1">'percentiles femmes'!H26</f>
        <v>7</v>
      </c>
      <c r="G3">
        <f ca="1">'percentiles femmes'!I26</f>
        <v>5</v>
      </c>
      <c r="H3">
        <f ca="1">'percentiles femmes'!J26</f>
        <v>1</v>
      </c>
      <c r="I3">
        <f ca="1">'percentiles femmes'!K26</f>
        <v>1</v>
      </c>
      <c r="J3">
        <f ca="1">'percentiles femmes'!L26</f>
        <v>2</v>
      </c>
      <c r="K3">
        <f ca="1">'percentiles femmes'!M26</f>
        <v>1</v>
      </c>
      <c r="L3">
        <f ca="1">'percentiles femmes'!O26</f>
        <v>5</v>
      </c>
    </row>
    <row r="4" spans="1:12">
      <c r="A4" t="s">
        <v>50</v>
      </c>
      <c r="B4">
        <v>19</v>
      </c>
      <c r="C4">
        <v>19</v>
      </c>
      <c r="D4">
        <v>19</v>
      </c>
      <c r="E4">
        <v>19</v>
      </c>
      <c r="F4">
        <v>19</v>
      </c>
      <c r="G4">
        <v>19</v>
      </c>
      <c r="H4">
        <v>19</v>
      </c>
      <c r="I4">
        <v>19</v>
      </c>
      <c r="J4">
        <v>19</v>
      </c>
      <c r="K4">
        <v>19</v>
      </c>
      <c r="L4">
        <v>19</v>
      </c>
    </row>
    <row r="5" spans="1:12">
      <c r="A5" t="s">
        <v>51</v>
      </c>
      <c r="B5">
        <v>20</v>
      </c>
      <c r="C5">
        <v>20</v>
      </c>
      <c r="D5">
        <v>20</v>
      </c>
      <c r="E5">
        <v>20</v>
      </c>
      <c r="F5">
        <v>20</v>
      </c>
      <c r="G5">
        <v>20</v>
      </c>
      <c r="H5">
        <v>20</v>
      </c>
      <c r="I5">
        <v>20</v>
      </c>
      <c r="J5">
        <v>20</v>
      </c>
      <c r="K5">
        <v>20</v>
      </c>
      <c r="L5">
        <v>20</v>
      </c>
    </row>
  </sheetData>
  <pageMargins left="0.7" right="0.7" top="0.75" bottom="0.75" header="0.3" footer="0.3"/>
  <pageSetup paperSize="9" orientation="portrait" horizontalDpi="30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4"/>
  <sheetViews>
    <sheetView tabSelected="1" workbookViewId="0">
      <selection activeCell="B4" sqref="B4"/>
    </sheetView>
  </sheetViews>
  <sheetFormatPr baseColWidth="10" defaultRowHeight="14.4"/>
  <sheetData>
    <row r="1" spans="1:12">
      <c r="B1" t="s">
        <v>49</v>
      </c>
      <c r="C1" t="s">
        <v>44</v>
      </c>
      <c r="D1" t="s">
        <v>45</v>
      </c>
      <c r="E1" t="s">
        <v>5</v>
      </c>
      <c r="F1" t="s">
        <v>46</v>
      </c>
      <c r="G1" t="s">
        <v>7</v>
      </c>
      <c r="H1" t="s">
        <v>42</v>
      </c>
      <c r="I1" t="s">
        <v>43</v>
      </c>
      <c r="J1" t="s">
        <v>47</v>
      </c>
      <c r="K1" t="s">
        <v>48</v>
      </c>
      <c r="L1" t="s">
        <v>12</v>
      </c>
    </row>
    <row r="2" spans="1:12">
      <c r="A2" t="s">
        <v>41</v>
      </c>
      <c r="B2">
        <f ca="1">'percentiles hommes'!D24</f>
        <v>2</v>
      </c>
      <c r="C2">
        <f ca="1">'percentiles hommes'!E24</f>
        <v>12</v>
      </c>
      <c r="D2">
        <f ca="1">'percentiles hommes'!F24</f>
        <v>4</v>
      </c>
      <c r="E2">
        <f ca="1">'percentiles hommes'!G24</f>
        <v>4</v>
      </c>
      <c r="F2">
        <f ca="1">'percentiles hommes'!H24</f>
        <v>7</v>
      </c>
      <c r="G2">
        <f ca="1">'percentiles hommes'!I24</f>
        <v>8</v>
      </c>
      <c r="H2" s="26">
        <f ca="1">'percentiles hommes'!J24</f>
        <v>2</v>
      </c>
      <c r="I2" s="26">
        <f ca="1">'percentiles hommes'!K24</f>
        <v>2</v>
      </c>
      <c r="J2">
        <f ca="1">'percentiles hommes'!L24</f>
        <v>2</v>
      </c>
      <c r="K2">
        <f ca="1">'percentiles hommes'!M24</f>
        <v>2</v>
      </c>
      <c r="L2">
        <f ca="1">'percentiles hommes'!O24</f>
        <v>5</v>
      </c>
    </row>
    <row r="3" spans="1:12">
      <c r="A3" t="s">
        <v>50</v>
      </c>
      <c r="B3">
        <v>19</v>
      </c>
      <c r="C3">
        <v>19</v>
      </c>
      <c r="D3">
        <v>19</v>
      </c>
      <c r="E3">
        <v>19</v>
      </c>
      <c r="F3">
        <v>19</v>
      </c>
      <c r="G3">
        <v>19</v>
      </c>
      <c r="H3">
        <v>19</v>
      </c>
      <c r="I3">
        <v>19</v>
      </c>
      <c r="J3">
        <v>19</v>
      </c>
      <c r="K3">
        <v>19</v>
      </c>
      <c r="L3">
        <v>19</v>
      </c>
    </row>
    <row r="4" spans="1:12">
      <c r="A4" t="s">
        <v>51</v>
      </c>
      <c r="B4">
        <v>20</v>
      </c>
      <c r="C4">
        <v>20</v>
      </c>
      <c r="D4">
        <v>20</v>
      </c>
      <c r="E4">
        <v>20</v>
      </c>
      <c r="F4">
        <v>20</v>
      </c>
      <c r="G4">
        <v>20</v>
      </c>
      <c r="H4">
        <v>20</v>
      </c>
      <c r="I4">
        <v>20</v>
      </c>
      <c r="J4">
        <v>20</v>
      </c>
      <c r="K4">
        <v>20</v>
      </c>
      <c r="L4">
        <v>20</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5CE8E-BA46-2645-BFB7-FCF4BE68DD10}">
  <dimension ref="A1:E7"/>
  <sheetViews>
    <sheetView workbookViewId="0">
      <selection activeCell="A8" sqref="A8"/>
    </sheetView>
  </sheetViews>
  <sheetFormatPr baseColWidth="10" defaultRowHeight="14.4"/>
  <sheetData>
    <row r="1" spans="1:5" ht="15.6">
      <c r="A1" s="29" t="s">
        <v>124</v>
      </c>
      <c r="B1" s="28">
        <v>1</v>
      </c>
    </row>
    <row r="2" spans="1:5" ht="15.6">
      <c r="A2" s="29" t="s">
        <v>125</v>
      </c>
      <c r="B2" s="28">
        <v>2</v>
      </c>
      <c r="E2" t="s">
        <v>123</v>
      </c>
    </row>
    <row r="3" spans="1:5" ht="15.6">
      <c r="A3" s="29" t="s">
        <v>126</v>
      </c>
      <c r="B3" s="28">
        <v>3</v>
      </c>
    </row>
    <row r="4" spans="1:5" ht="15.6">
      <c r="A4" s="29" t="s">
        <v>127</v>
      </c>
      <c r="B4" s="28">
        <v>4</v>
      </c>
    </row>
    <row r="5" spans="1:5" ht="15.6">
      <c r="A5" s="29" t="s">
        <v>128</v>
      </c>
      <c r="B5" s="28">
        <v>5</v>
      </c>
    </row>
    <row r="6" spans="1:5" ht="15.6">
      <c r="A6" s="29" t="s">
        <v>129</v>
      </c>
      <c r="B6" s="28">
        <v>6</v>
      </c>
    </row>
    <row r="7" spans="1:5" ht="15.6">
      <c r="A7" s="29" t="s">
        <v>130</v>
      </c>
      <c r="B7" s="28">
        <v>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26D73-529E-4AF1-9326-E91EB256DE4B}">
  <dimension ref="A1:A2"/>
  <sheetViews>
    <sheetView topLeftCell="A26" workbookViewId="0">
      <selection activeCell="B9" sqref="B9"/>
    </sheetView>
  </sheetViews>
  <sheetFormatPr baseColWidth="10" defaultRowHeight="14.4"/>
  <sheetData>
    <row r="1" spans="1:1">
      <c r="A1" s="25" t="s">
        <v>52</v>
      </c>
    </row>
    <row r="2" spans="1:1">
      <c r="A2" t="s">
        <v>86</v>
      </c>
    </row>
  </sheetData>
  <hyperlinks>
    <hyperlink ref="A1" r:id="rId1" display="https://creativecommons.org/licenses/by-nc-nd/4.0/deed.fr" xr:uid="{6EC276BB-AC4C-40B1-989D-97DDC99F8AE0}"/>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9</vt:i4>
      </vt:variant>
    </vt:vector>
  </HeadingPairs>
  <TitlesOfParts>
    <vt:vector size="9" baseType="lpstr">
      <vt:lpstr>S2T</vt:lpstr>
      <vt:lpstr>scores par items</vt:lpstr>
      <vt:lpstr>moyennes par dimensions</vt:lpstr>
      <vt:lpstr>percentiles femmes</vt:lpstr>
      <vt:lpstr>percentiles hommes</vt:lpstr>
      <vt:lpstr>grpah femme</vt:lpstr>
      <vt:lpstr>graph homme</vt:lpstr>
      <vt:lpstr>Liste</vt:lpstr>
      <vt:lpstr>droits d'auteurs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2025-12-17T12:50:30Z</dcterms:modified>
</cp:coreProperties>
</file>